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7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I17" i="6" l="1"/>
  <c r="M17" i="6" s="1"/>
  <c r="H17" i="6"/>
  <c r="G17" i="6"/>
  <c r="F17" i="6"/>
  <c r="K17" i="6" s="1"/>
  <c r="E17" i="6"/>
  <c r="L17" i="6" s="1"/>
  <c r="N17" i="6" l="1"/>
  <c r="Z11" i="6" s="1"/>
  <c r="O12" i="7"/>
  <c r="N12" i="7"/>
  <c r="M12" i="7"/>
  <c r="L12" i="7"/>
  <c r="J12" i="7"/>
  <c r="AG6" i="7" l="1"/>
  <c r="O11" i="7"/>
  <c r="N11" i="7"/>
  <c r="M11" i="7"/>
  <c r="L11" i="7"/>
  <c r="K11" i="7"/>
  <c r="AS8" i="7"/>
  <c r="AQ8" i="7"/>
  <c r="AP8" i="7"/>
  <c r="AO8" i="7"/>
  <c r="AN8" i="7"/>
  <c r="AM8" i="7"/>
  <c r="AG8" i="7"/>
  <c r="AE8" i="7"/>
  <c r="I13" i="7" s="1"/>
  <c r="AD8" i="7"/>
  <c r="H13" i="7" s="1"/>
  <c r="AC8" i="7"/>
  <c r="AB8" i="7"/>
  <c r="F13" i="7" s="1"/>
  <c r="AA8" i="7"/>
  <c r="E13" i="7" s="1"/>
  <c r="W8" i="7"/>
  <c r="U8" i="7"/>
  <c r="T8" i="7"/>
  <c r="S8" i="7"/>
  <c r="R8" i="7"/>
  <c r="Q8" i="7"/>
  <c r="K8" i="7"/>
  <c r="K12" i="7" s="1"/>
  <c r="I8" i="7"/>
  <c r="I12" i="7" s="1"/>
  <c r="I14" i="7" s="1"/>
  <c r="H8" i="7"/>
  <c r="H12" i="7" s="1"/>
  <c r="H14" i="7" s="1"/>
  <c r="G8" i="7"/>
  <c r="G12" i="7" s="1"/>
  <c r="F8" i="7"/>
  <c r="F12" i="7" s="1"/>
  <c r="F14" i="7" s="1"/>
  <c r="E8" i="7"/>
  <c r="E12" i="7" s="1"/>
  <c r="AR8" i="7" l="1"/>
  <c r="E14" i="7"/>
  <c r="M14" i="7" s="1"/>
  <c r="G13" i="7"/>
  <c r="G14" i="7" s="1"/>
  <c r="M13" i="7"/>
  <c r="K13" i="7"/>
  <c r="K14" i="7" s="1"/>
  <c r="J14" i="7" s="1"/>
  <c r="O13" i="7"/>
  <c r="AF8" i="7"/>
  <c r="J13" i="7" l="1"/>
  <c r="N13" i="7"/>
  <c r="O14" i="7"/>
  <c r="L14" i="7"/>
  <c r="N14" i="7"/>
  <c r="L13" i="7"/>
  <c r="AQ11" i="6"/>
  <c r="AP11" i="6"/>
  <c r="AO11" i="6"/>
  <c r="AN11" i="6"/>
  <c r="AM11" i="6"/>
  <c r="AL11" i="6"/>
  <c r="Y11" i="6"/>
  <c r="X11" i="6"/>
  <c r="W11" i="6"/>
  <c r="V11" i="6"/>
  <c r="U11" i="6"/>
  <c r="O11" i="6"/>
  <c r="O16" i="6" s="1"/>
  <c r="O19" i="6" s="1"/>
  <c r="O20" i="6" s="1"/>
  <c r="M11" i="6"/>
  <c r="L11" i="6"/>
  <c r="K11" i="6"/>
  <c r="J11" i="6"/>
  <c r="I11" i="6"/>
  <c r="H11" i="6"/>
  <c r="H16" i="6" s="1"/>
  <c r="G11" i="6"/>
  <c r="G16" i="6" s="1"/>
  <c r="G19" i="6" s="1"/>
  <c r="F11" i="6"/>
  <c r="F16" i="6" s="1"/>
  <c r="F19" i="6" s="1"/>
  <c r="E11" i="6"/>
  <c r="E16" i="6" s="1"/>
  <c r="E19" i="6" s="1"/>
  <c r="I16" i="6" l="1"/>
  <c r="M16" i="6" s="1"/>
  <c r="D13" i="6"/>
  <c r="I19" i="6"/>
  <c r="L16" i="6"/>
  <c r="K19" i="6"/>
  <c r="K16" i="6"/>
  <c r="H19" i="6"/>
  <c r="L19" i="6" s="1"/>
  <c r="N11" i="6"/>
  <c r="N16" i="6" s="1"/>
  <c r="N19" i="6" l="1"/>
  <c r="M19" i="6"/>
</calcChain>
</file>

<file path=xl/sharedStrings.xml><?xml version="1.0" encoding="utf-8"?>
<sst xmlns="http://schemas.openxmlformats.org/spreadsheetml/2006/main" count="241" uniqueCount="114">
  <si>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</si>
  <si>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</si>
  <si>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</si>
  <si>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</si>
  <si>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</si>
  <si>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</si>
  <si>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</si>
  <si>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</si>
  <si>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</si>
  <si>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</si>
  <si>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</si>
  <si>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</si>
  <si>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</si>
  <si>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</si>
  <si>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</si>
  <si>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</si>
  <si>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</si>
  <si>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</si>
  <si>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</si>
  <si>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</si>
  <si>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</si>
  <si>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</si>
  <si>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</si>
  <si>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</si>
  <si>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</si>
  <si>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</si>
  <si>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</si>
  <si>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Mikko Vihriälä</t>
  </si>
  <si>
    <t>4.</t>
  </si>
  <si>
    <t>ViVe  2</t>
  </si>
  <si>
    <t>3.</t>
  </si>
  <si>
    <t>26.2.2001   Vimpeli</t>
  </si>
  <si>
    <t>ViVe = Vimpelin Veto  (1934),  kasvattajaseura</t>
  </si>
  <si>
    <t>1.</t>
  </si>
  <si>
    <t>VePe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</si>
  <si>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</si>
  <si>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</si>
  <si>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</si>
  <si>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</si>
  <si>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</si>
  <si>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</si>
  <si>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</si>
  <si>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</si>
  <si>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</si>
  <si>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</si>
  <si>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</si>
  <si>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</si>
  <si>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</si>
  <si>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</si>
  <si>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</si>
  <si>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</si>
  <si>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</si>
  <si>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</si>
  <si>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</si>
  <si>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 xml:space="preserve">  1-0  (6-2, 3-3)</t>
  </si>
  <si>
    <t>2k</t>
  </si>
  <si>
    <t>2/5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</si>
  <si>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</si>
  <si>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</si>
  <si>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</si>
  <si>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</si>
  <si>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</si>
  <si>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</si>
  <si>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</si>
  <si>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</si>
  <si>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</si>
  <si>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</si>
  <si>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</si>
  <si>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</si>
  <si>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</si>
  <si>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</si>
  <si>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ViVe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</si>
  <si>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</si>
  <si>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</si>
  <si>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</si>
  <si>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</si>
  <si>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</si>
  <si>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</si>
  <si>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</si>
  <si>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</si>
  <si>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</si>
  <si>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14.08. 2018  ViVe - JoMa  0-2  (1-5, 0-3)</t>
  </si>
  <si>
    <t>1.  ottelu</t>
  </si>
  <si>
    <t>Lyöty</t>
  </si>
  <si>
    <t>Tuotu</t>
  </si>
  <si>
    <t>KAIKKI</t>
  </si>
  <si>
    <t>Kunnari</t>
  </si>
  <si>
    <t>YK = Ylivieskan Kuula  (1909)</t>
  </si>
  <si>
    <t xml:space="preserve">  17 v   5 kk 19 pv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</si>
  <si>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</si>
  <si>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</si>
  <si>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</si>
  <si>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</si>
  <si>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</si>
  <si>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</si>
  <si>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5.</t>
  </si>
  <si>
    <t>05.07. 2019  Seinäjoki</t>
  </si>
  <si>
    <t>Kari Kleemola</t>
  </si>
  <si>
    <t xml:space="preserve">  2-0  (6-3, 3-2)</t>
  </si>
  <si>
    <t>jok</t>
  </si>
  <si>
    <t>2/6</t>
  </si>
  <si>
    <t>0/1</t>
  </si>
  <si>
    <t>4/11</t>
  </si>
  <si>
    <t>4/10</t>
  </si>
  <si>
    <t>VäVi = Vähänkyrön Viesti  (1938)</t>
  </si>
  <si>
    <t>8.</t>
  </si>
  <si>
    <t>VäVi</t>
  </si>
  <si>
    <t>ykköspesis</t>
  </si>
  <si>
    <t>2-0  Tahko</t>
  </si>
  <si>
    <t>1/1</t>
  </si>
  <si>
    <t>16.08. 2020  ViVe - JymyJussit  2-0  (10-8, 6-4)</t>
  </si>
  <si>
    <t xml:space="preserve">18.  ottelu  </t>
  </si>
  <si>
    <t xml:space="preserve">  19 v   5 kk 21 pv</t>
  </si>
  <si>
    <t>1-2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</si>
</sst>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9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" fontId="2" fillId="6" borderId="7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49" fontId="2" fillId="5" borderId="9" xfId="0" applyNumberFormat="1" applyFont="1" applyFill="1" applyBorder="1" applyAlignment="1">
      <alignment horizontal="left"/>
    </xf>
    <xf numFmtId="0" fontId="9" fillId="0" borderId="0" xfId="0" applyFont="1" applyFill="1"/>
    <xf numFmtId="0" fontId="9" fillId="2" borderId="0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6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6" fillId="5" borderId="0" xfId="0" applyFont="1" applyFill="1" applyBorder="1"/>
    <xf numFmtId="0" fontId="6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x14ac:dyDescent="0.25"/>
  <cols>
    <col min="1" max="1" width="0.7109375" style="95" customWidth="1"/>
    <col min="2" max="2" width="6.7109375" style="91" customWidth="1"/>
    <col min="3" max="3" width="6.140625" style="92" customWidth="1"/>
    <col min="4" max="4" width="8.5703125" style="91" customWidth="1"/>
    <col min="5" max="12" width="5.7109375" style="92" customWidth="1"/>
    <col min="13" max="13" width="6" style="92" customWidth="1"/>
    <col min="14" max="14" width="8.85546875" style="92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92" customWidth="1"/>
    <col min="26" max="26" width="9.28515625" style="92" customWidth="1"/>
    <col min="27" max="27" width="0.7109375" style="92" customWidth="1"/>
    <col min="28" max="31" width="6.7109375" style="92" customWidth="1"/>
    <col min="32" max="32" width="0.7109375" style="92" customWidth="1"/>
    <col min="33" max="33" width="15.7109375" style="92" customWidth="1"/>
    <col min="34" max="34" width="13.42578125" style="92" customWidth="1"/>
    <col min="35" max="35" width="13" style="92" customWidth="1"/>
    <col min="36" max="36" width="12.140625" style="92" customWidth="1"/>
    <col min="37" max="37" width="0.7109375" style="92" customWidth="1"/>
    <col min="38" max="40" width="6.7109375" style="92" customWidth="1"/>
    <col min="41" max="43" width="4.7109375" style="92" customWidth="1"/>
    <col min="44" max="44" width="51.42578125" style="95" customWidth="1"/>
    <col min="45" max="16384" width="9.140625" style="95"/>
  </cols>
  <sheetData>
    <row r="1" spans="1:44" ht="17.25" customHeight="1" x14ac:dyDescent="0.25">
      <c r="A1" s="96"/>
      <c r="B1" s="42" t="s">
        <v>27</v>
      </c>
      <c r="C1" s="2"/>
      <c r="D1" s="3"/>
      <c r="E1" s="4" t="s">
        <v>31</v>
      </c>
      <c r="F1" s="4"/>
      <c r="G1" s="5"/>
      <c r="H1" s="24"/>
      <c r="I1" s="24"/>
      <c r="J1" s="24"/>
      <c r="K1" s="25"/>
      <c r="L1" s="24"/>
      <c r="M1" s="25"/>
      <c r="N1" s="25"/>
      <c r="O1" s="24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97"/>
    </row>
    <row r="2" spans="1:44" s="31" customFormat="1" ht="15" customHeight="1" x14ac:dyDescent="0.25">
      <c r="A2" s="98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29" t="s">
        <v>57</v>
      </c>
      <c r="Q2" s="9"/>
      <c r="R2" s="9"/>
      <c r="S2" s="7"/>
      <c r="T2" s="6"/>
      <c r="U2" s="30" t="s">
        <v>9</v>
      </c>
      <c r="V2" s="23"/>
      <c r="W2" s="23"/>
      <c r="X2" s="23"/>
      <c r="Y2" s="23"/>
      <c r="Z2" s="9"/>
      <c r="AA2" s="6"/>
      <c r="AB2" s="19" t="s">
        <v>58</v>
      </c>
      <c r="AC2" s="30"/>
      <c r="AD2" s="23"/>
      <c r="AE2" s="29"/>
      <c r="AF2" s="6"/>
      <c r="AG2" s="19" t="s">
        <v>59</v>
      </c>
      <c r="AH2" s="23"/>
      <c r="AI2" s="23"/>
      <c r="AJ2" s="9"/>
      <c r="AK2" s="6"/>
      <c r="AL2" s="19" t="s">
        <v>60</v>
      </c>
      <c r="AM2" s="30"/>
      <c r="AN2" s="23"/>
      <c r="AO2" s="99" t="s">
        <v>61</v>
      </c>
      <c r="AP2" s="23"/>
      <c r="AQ2" s="9"/>
      <c r="AR2" s="97"/>
    </row>
    <row r="3" spans="1:44" s="31" customFormat="1" ht="15" customHeight="1" x14ac:dyDescent="0.25">
      <c r="A3" s="9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62</v>
      </c>
      <c r="AH3" s="7" t="s">
        <v>63</v>
      </c>
      <c r="AI3" s="9" t="s">
        <v>64</v>
      </c>
      <c r="AJ3" s="7" t="s">
        <v>65</v>
      </c>
      <c r="AK3" s="10"/>
      <c r="AL3" s="7" t="s">
        <v>66</v>
      </c>
      <c r="AM3" s="7" t="s">
        <v>67</v>
      </c>
      <c r="AN3" s="9" t="s">
        <v>68</v>
      </c>
      <c r="AO3" s="9" t="s">
        <v>46</v>
      </c>
      <c r="AP3" s="11" t="s">
        <v>41</v>
      </c>
      <c r="AQ3" s="7" t="s">
        <v>69</v>
      </c>
      <c r="AR3" s="97"/>
    </row>
    <row r="4" spans="1:44" s="31" customFormat="1" ht="15" customHeight="1" x14ac:dyDescent="0.25">
      <c r="A4" s="98"/>
      <c r="B4" s="58">
        <v>2016</v>
      </c>
      <c r="C4" s="58" t="s">
        <v>28</v>
      </c>
      <c r="D4" s="59" t="s">
        <v>29</v>
      </c>
      <c r="E4" s="58"/>
      <c r="F4" s="100" t="s">
        <v>70</v>
      </c>
      <c r="G4" s="101"/>
      <c r="H4" s="102"/>
      <c r="I4" s="103"/>
      <c r="J4" s="58"/>
      <c r="K4" s="58"/>
      <c r="L4" s="58"/>
      <c r="M4" s="58"/>
      <c r="N4" s="104"/>
      <c r="O4" s="22"/>
      <c r="P4" s="7"/>
      <c r="Q4" s="7"/>
      <c r="R4" s="7"/>
      <c r="S4" s="7"/>
      <c r="T4" s="10"/>
      <c r="U4" s="12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105"/>
      <c r="AH4" s="105"/>
      <c r="AI4" s="105"/>
      <c r="AJ4" s="105"/>
      <c r="AK4" s="10"/>
      <c r="AL4" s="12"/>
      <c r="AM4" s="13"/>
      <c r="AN4" s="13"/>
      <c r="AO4" s="13"/>
      <c r="AP4" s="14"/>
      <c r="AQ4" s="12"/>
      <c r="AR4" s="97"/>
    </row>
    <row r="5" spans="1:44" s="31" customFormat="1" ht="15" customHeight="1" x14ac:dyDescent="0.25">
      <c r="A5" s="98"/>
      <c r="B5" s="58">
        <v>2017</v>
      </c>
      <c r="C5" s="58" t="s">
        <v>30</v>
      </c>
      <c r="D5" s="59" t="s">
        <v>29</v>
      </c>
      <c r="E5" s="58"/>
      <c r="F5" s="100" t="s">
        <v>70</v>
      </c>
      <c r="G5" s="101"/>
      <c r="H5" s="102"/>
      <c r="I5" s="103"/>
      <c r="J5" s="58"/>
      <c r="K5" s="58"/>
      <c r="L5" s="58"/>
      <c r="M5" s="58"/>
      <c r="N5" s="104"/>
      <c r="O5" s="22"/>
      <c r="P5" s="7"/>
      <c r="Q5" s="7"/>
      <c r="R5" s="7"/>
      <c r="S5" s="7"/>
      <c r="T5" s="10"/>
      <c r="U5" s="12"/>
      <c r="V5" s="12"/>
      <c r="W5" s="13"/>
      <c r="X5" s="12"/>
      <c r="Y5" s="12"/>
      <c r="Z5" s="34"/>
      <c r="AA5" s="10"/>
      <c r="AB5" s="7"/>
      <c r="AC5" s="7"/>
      <c r="AD5" s="7"/>
      <c r="AE5" s="7"/>
      <c r="AF5" s="10"/>
      <c r="AG5" s="105"/>
      <c r="AH5" s="105"/>
      <c r="AI5" s="105"/>
      <c r="AJ5" s="105"/>
      <c r="AK5" s="10"/>
      <c r="AL5" s="12"/>
      <c r="AM5" s="13"/>
      <c r="AN5" s="13"/>
      <c r="AO5" s="13"/>
      <c r="AP5" s="14"/>
      <c r="AQ5" s="12"/>
      <c r="AR5" s="97"/>
    </row>
    <row r="6" spans="1:44" s="31" customFormat="1" ht="15" customHeight="1" x14ac:dyDescent="0.25">
      <c r="A6" s="98"/>
      <c r="B6" s="58">
        <v>2018</v>
      </c>
      <c r="C6" s="32" t="s">
        <v>28</v>
      </c>
      <c r="D6" s="59" t="s">
        <v>29</v>
      </c>
      <c r="E6" s="58"/>
      <c r="F6" s="100" t="s">
        <v>70</v>
      </c>
      <c r="G6" s="101"/>
      <c r="H6" s="137"/>
      <c r="I6" s="103"/>
      <c r="J6" s="58"/>
      <c r="K6" s="58"/>
      <c r="L6" s="58"/>
      <c r="M6" s="58"/>
      <c r="N6" s="104"/>
      <c r="O6" s="22"/>
      <c r="P6" s="7"/>
      <c r="Q6" s="7"/>
      <c r="R6" s="7"/>
      <c r="S6" s="7"/>
      <c r="T6" s="10"/>
      <c r="U6" s="12"/>
      <c r="V6" s="12"/>
      <c r="W6" s="13"/>
      <c r="X6" s="12"/>
      <c r="Y6" s="12"/>
      <c r="Z6" s="34"/>
      <c r="AA6" s="10"/>
      <c r="AB6" s="7"/>
      <c r="AC6" s="7"/>
      <c r="AD6" s="7"/>
      <c r="AE6" s="7"/>
      <c r="AF6" s="10"/>
      <c r="AG6" s="105"/>
      <c r="AH6" s="105"/>
      <c r="AI6" s="105"/>
      <c r="AJ6" s="105"/>
      <c r="AK6" s="10"/>
      <c r="AL6" s="12"/>
      <c r="AM6" s="12"/>
      <c r="AN6" s="12"/>
      <c r="AO6" s="13"/>
      <c r="AP6" s="14"/>
      <c r="AQ6" s="12"/>
      <c r="AR6" s="97"/>
    </row>
    <row r="7" spans="1:44" s="31" customFormat="1" ht="15" customHeight="1" x14ac:dyDescent="0.25">
      <c r="A7" s="98"/>
      <c r="B7" s="12">
        <v>2018</v>
      </c>
      <c r="C7" s="13" t="s">
        <v>33</v>
      </c>
      <c r="D7" s="105" t="s">
        <v>71</v>
      </c>
      <c r="E7" s="12">
        <v>1</v>
      </c>
      <c r="F7" s="12">
        <v>0</v>
      </c>
      <c r="G7" s="12">
        <v>0</v>
      </c>
      <c r="H7" s="150">
        <v>1</v>
      </c>
      <c r="I7" s="12">
        <v>1</v>
      </c>
      <c r="J7" s="12">
        <v>0</v>
      </c>
      <c r="K7" s="12">
        <v>1</v>
      </c>
      <c r="L7" s="12">
        <v>0</v>
      </c>
      <c r="M7" s="12">
        <v>0</v>
      </c>
      <c r="N7" s="106">
        <v>0.25</v>
      </c>
      <c r="O7" s="22">
        <v>4</v>
      </c>
      <c r="P7" s="7"/>
      <c r="Q7" s="7"/>
      <c r="R7" s="7"/>
      <c r="S7" s="7"/>
      <c r="T7" s="10"/>
      <c r="U7" s="12"/>
      <c r="V7" s="12"/>
      <c r="W7" s="13"/>
      <c r="X7" s="12"/>
      <c r="Y7" s="12"/>
      <c r="Z7" s="34"/>
      <c r="AA7" s="10"/>
      <c r="AB7" s="7"/>
      <c r="AC7" s="7"/>
      <c r="AD7" s="7"/>
      <c r="AE7" s="7"/>
      <c r="AF7" s="10"/>
      <c r="AG7" s="105"/>
      <c r="AH7" s="105"/>
      <c r="AI7" s="105"/>
      <c r="AJ7" s="105"/>
      <c r="AK7" s="10"/>
      <c r="AL7" s="12"/>
      <c r="AM7" s="12"/>
      <c r="AN7" s="12"/>
      <c r="AO7" s="13"/>
      <c r="AP7" s="14"/>
      <c r="AQ7" s="12">
        <v>1</v>
      </c>
      <c r="AR7" s="97"/>
    </row>
    <row r="8" spans="1:44" s="31" customFormat="1" ht="15" customHeight="1" x14ac:dyDescent="0.25">
      <c r="A8" s="98"/>
      <c r="B8" s="58">
        <v>2019</v>
      </c>
      <c r="C8" s="58" t="s">
        <v>95</v>
      </c>
      <c r="D8" s="59" t="s">
        <v>29</v>
      </c>
      <c r="E8" s="58"/>
      <c r="F8" s="100" t="s">
        <v>70</v>
      </c>
      <c r="G8" s="103"/>
      <c r="H8" s="103"/>
      <c r="I8" s="103"/>
      <c r="J8" s="58"/>
      <c r="K8" s="58"/>
      <c r="L8" s="58"/>
      <c r="M8" s="58"/>
      <c r="N8" s="104"/>
      <c r="O8" s="22"/>
      <c r="P8" s="7"/>
      <c r="Q8" s="7"/>
      <c r="R8" s="7"/>
      <c r="S8" s="7"/>
      <c r="T8" s="10"/>
      <c r="U8" s="12"/>
      <c r="V8" s="12"/>
      <c r="W8" s="13"/>
      <c r="X8" s="12"/>
      <c r="Y8" s="12"/>
      <c r="Z8" s="34"/>
      <c r="AA8" s="10"/>
      <c r="AB8" s="7"/>
      <c r="AC8" s="7"/>
      <c r="AD8" s="7"/>
      <c r="AE8" s="7"/>
      <c r="AF8" s="10"/>
      <c r="AG8" s="105"/>
      <c r="AH8" s="105"/>
      <c r="AI8" s="105"/>
      <c r="AJ8" s="105"/>
      <c r="AK8" s="10"/>
      <c r="AL8" s="12"/>
      <c r="AM8" s="12"/>
      <c r="AN8" s="12"/>
      <c r="AO8" s="13"/>
      <c r="AP8" s="14"/>
      <c r="AQ8" s="12"/>
      <c r="AR8" s="97"/>
    </row>
    <row r="9" spans="1:44" s="31" customFormat="1" ht="15" customHeight="1" x14ac:dyDescent="0.25">
      <c r="A9" s="98"/>
      <c r="B9" s="159">
        <v>2019</v>
      </c>
      <c r="C9" s="159" t="s">
        <v>105</v>
      </c>
      <c r="D9" s="160" t="s">
        <v>106</v>
      </c>
      <c r="E9" s="161"/>
      <c r="F9" s="161" t="s">
        <v>107</v>
      </c>
      <c r="G9" s="162"/>
      <c r="H9" s="68"/>
      <c r="I9" s="160"/>
      <c r="J9" s="160"/>
      <c r="K9" s="160"/>
      <c r="L9" s="160"/>
      <c r="M9" s="159"/>
      <c r="N9" s="159"/>
      <c r="O9" s="22"/>
      <c r="P9" s="7"/>
      <c r="Q9" s="7"/>
      <c r="R9" s="7"/>
      <c r="S9" s="7"/>
      <c r="T9" s="10"/>
      <c r="U9" s="12"/>
      <c r="V9" s="12"/>
      <c r="W9" s="13"/>
      <c r="X9" s="12"/>
      <c r="Y9" s="12"/>
      <c r="Z9" s="34"/>
      <c r="AA9" s="10"/>
      <c r="AB9" s="7"/>
      <c r="AC9" s="7"/>
      <c r="AD9" s="7"/>
      <c r="AE9" s="7"/>
      <c r="AF9" s="10"/>
      <c r="AG9" s="105"/>
      <c r="AH9" s="105"/>
      <c r="AI9" s="105"/>
      <c r="AJ9" s="105"/>
      <c r="AK9" s="10"/>
      <c r="AL9" s="12"/>
      <c r="AM9" s="12"/>
      <c r="AN9" s="12"/>
      <c r="AO9" s="13"/>
      <c r="AP9" s="14"/>
      <c r="AQ9" s="12"/>
      <c r="AR9" s="97"/>
    </row>
    <row r="10" spans="1:44" s="31" customFormat="1" ht="15" customHeight="1" x14ac:dyDescent="0.25">
      <c r="A10" s="98"/>
      <c r="B10" s="12">
        <v>2020</v>
      </c>
      <c r="C10" s="12" t="s">
        <v>30</v>
      </c>
      <c r="D10" s="1" t="s">
        <v>71</v>
      </c>
      <c r="E10" s="12">
        <v>24</v>
      </c>
      <c r="F10" s="12">
        <v>0</v>
      </c>
      <c r="G10" s="12">
        <v>2</v>
      </c>
      <c r="H10" s="12">
        <v>19</v>
      </c>
      <c r="I10" s="12">
        <v>53</v>
      </c>
      <c r="J10" s="12">
        <v>45</v>
      </c>
      <c r="K10" s="12">
        <v>3</v>
      </c>
      <c r="L10" s="12">
        <v>3</v>
      </c>
      <c r="M10" s="12">
        <v>2</v>
      </c>
      <c r="N10" s="34">
        <v>0.55200000000000005</v>
      </c>
      <c r="O10" s="20">
        <v>96</v>
      </c>
      <c r="P10" s="43"/>
      <c r="Q10" s="7"/>
      <c r="R10" s="7"/>
      <c r="S10" s="7"/>
      <c r="T10" s="10"/>
      <c r="U10" s="12">
        <v>5</v>
      </c>
      <c r="V10" s="12">
        <v>0</v>
      </c>
      <c r="W10" s="13">
        <v>0</v>
      </c>
      <c r="X10" s="12">
        <v>2</v>
      </c>
      <c r="Y10" s="12">
        <v>11</v>
      </c>
      <c r="Z10" s="34">
        <v>0.52380000000000004</v>
      </c>
      <c r="AA10" s="10"/>
      <c r="AB10" s="7"/>
      <c r="AC10" s="7"/>
      <c r="AD10" s="7"/>
      <c r="AE10" s="7"/>
      <c r="AF10" s="10"/>
      <c r="AG10" s="105" t="s">
        <v>108</v>
      </c>
      <c r="AH10" s="105" t="s">
        <v>113</v>
      </c>
      <c r="AI10" s="105"/>
      <c r="AJ10" s="105"/>
      <c r="AK10" s="10"/>
      <c r="AL10" s="12"/>
      <c r="AM10" s="12"/>
      <c r="AN10" s="12"/>
      <c r="AO10" s="13"/>
      <c r="AP10" s="14"/>
      <c r="AQ10" s="12">
        <v>1</v>
      </c>
      <c r="AR10" s="97"/>
    </row>
    <row r="11" spans="1:44" s="31" customFormat="1" ht="15" customHeight="1" x14ac:dyDescent="0.25">
      <c r="A11" s="62"/>
      <c r="B11" s="60" t="s">
        <v>72</v>
      </c>
      <c r="C11" s="11"/>
      <c r="D11" s="9"/>
      <c r="E11" s="7">
        <f t="shared" ref="E11:M11" si="0">SUM(E4:E10)</f>
        <v>25</v>
      </c>
      <c r="F11" s="7">
        <f t="shared" si="0"/>
        <v>0</v>
      </c>
      <c r="G11" s="7">
        <f t="shared" si="0"/>
        <v>2</v>
      </c>
      <c r="H11" s="7">
        <f t="shared" si="0"/>
        <v>20</v>
      </c>
      <c r="I11" s="7">
        <f t="shared" si="0"/>
        <v>54</v>
      </c>
      <c r="J11" s="7">
        <f t="shared" si="0"/>
        <v>45</v>
      </c>
      <c r="K11" s="7">
        <f t="shared" si="0"/>
        <v>4</v>
      </c>
      <c r="L11" s="7">
        <f t="shared" si="0"/>
        <v>3</v>
      </c>
      <c r="M11" s="11">
        <f t="shared" si="0"/>
        <v>2</v>
      </c>
      <c r="N11" s="15">
        <f>PRODUCT(I11/O11)</f>
        <v>0.54</v>
      </c>
      <c r="O11" s="107">
        <f>SUM(O6:O10)</f>
        <v>100</v>
      </c>
      <c r="P11" s="43" t="s">
        <v>73</v>
      </c>
      <c r="Q11" s="43" t="s">
        <v>73</v>
      </c>
      <c r="R11" s="43" t="s">
        <v>73</v>
      </c>
      <c r="S11" s="43" t="s">
        <v>73</v>
      </c>
      <c r="T11" s="10"/>
      <c r="U11" s="7">
        <f>SUM(U4:U10)</f>
        <v>5</v>
      </c>
      <c r="V11" s="7">
        <f>SUM(V4:V10)</f>
        <v>0</v>
      </c>
      <c r="W11" s="7">
        <f>SUM(W4:W10)</f>
        <v>0</v>
      </c>
      <c r="X11" s="7">
        <f>SUM(X4:X10)</f>
        <v>2</v>
      </c>
      <c r="Y11" s="7">
        <f>SUM(Y4:Y10)</f>
        <v>11</v>
      </c>
      <c r="Z11" s="15">
        <f>PRODUCT(N17)</f>
        <v>0.52380952380952384</v>
      </c>
      <c r="AA11" s="107"/>
      <c r="AB11" s="43" t="s">
        <v>73</v>
      </c>
      <c r="AC11" s="43" t="s">
        <v>73</v>
      </c>
      <c r="AD11" s="43" t="s">
        <v>73</v>
      </c>
      <c r="AE11" s="43" t="s">
        <v>73</v>
      </c>
      <c r="AF11" s="10"/>
      <c r="AG11" s="43" t="s">
        <v>109</v>
      </c>
      <c r="AH11" s="43" t="s">
        <v>101</v>
      </c>
      <c r="AI11" s="43" t="s">
        <v>74</v>
      </c>
      <c r="AJ11" s="43" t="s">
        <v>74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2</v>
      </c>
      <c r="AR11" s="97"/>
    </row>
    <row r="12" spans="1:44" s="31" customFormat="1" ht="15" customHeight="1" x14ac:dyDescent="0.25">
      <c r="A12" s="62"/>
      <c r="B12" s="1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08"/>
      <c r="O12" s="10"/>
      <c r="P12" s="19"/>
      <c r="Q12" s="30"/>
      <c r="R12" s="44"/>
      <c r="S12" s="45"/>
      <c r="T12" s="10"/>
      <c r="U12" s="19"/>
      <c r="V12" s="30"/>
      <c r="W12" s="44"/>
      <c r="X12" s="30"/>
      <c r="Y12" s="44"/>
      <c r="Z12" s="45"/>
      <c r="AA12" s="10"/>
      <c r="AB12" s="109"/>
      <c r="AC12" s="110"/>
      <c r="AD12" s="44"/>
      <c r="AE12" s="45"/>
      <c r="AF12" s="10"/>
      <c r="AG12" s="111">
        <v>1</v>
      </c>
      <c r="AH12" s="111">
        <v>0</v>
      </c>
      <c r="AI12" s="111">
        <v>0</v>
      </c>
      <c r="AJ12" s="111">
        <v>0</v>
      </c>
      <c r="AK12" s="10"/>
      <c r="AL12" s="11"/>
      <c r="AM12" s="23"/>
      <c r="AN12" s="23"/>
      <c r="AO12" s="23"/>
      <c r="AP12" s="23"/>
      <c r="AQ12" s="9"/>
      <c r="AR12" s="97"/>
    </row>
    <row r="13" spans="1:44" ht="15" customHeight="1" x14ac:dyDescent="0.25">
      <c r="A13" s="98"/>
      <c r="B13" s="1" t="s">
        <v>75</v>
      </c>
      <c r="C13" s="14"/>
      <c r="D13" s="112">
        <f>SUM(F11:H11)+((I11-F11-G11)/3)+(E11/3)+(AL11*25)+(AM11*25)+(AN11*10)+(AO11*25)+(AP11*20)+(AQ11*15)-15</f>
        <v>62.666666666666657</v>
      </c>
      <c r="E13" s="16"/>
      <c r="F13" s="16"/>
      <c r="G13" s="16"/>
      <c r="H13" s="16"/>
      <c r="I13" s="16"/>
      <c r="J13" s="16"/>
      <c r="K13" s="16"/>
      <c r="L13" s="16"/>
      <c r="M13" s="16"/>
      <c r="N13" s="40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97"/>
    </row>
    <row r="14" spans="1:44" s="31" customFormat="1" ht="15" customHeight="1" x14ac:dyDescent="0.25">
      <c r="A14" s="9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0"/>
      <c r="O14" s="20"/>
      <c r="P14" s="20"/>
      <c r="Q14" s="20"/>
      <c r="R14" s="20"/>
      <c r="S14" s="20"/>
      <c r="T14" s="20"/>
      <c r="U14" s="16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97"/>
    </row>
    <row r="15" spans="1:44" ht="15" customHeight="1" x14ac:dyDescent="0.25">
      <c r="A15" s="98"/>
      <c r="B15" s="19" t="s">
        <v>76</v>
      </c>
      <c r="C15" s="113"/>
      <c r="D15" s="113"/>
      <c r="E15" s="7" t="s">
        <v>2</v>
      </c>
      <c r="F15" s="7" t="s">
        <v>6</v>
      </c>
      <c r="G15" s="9" t="s">
        <v>4</v>
      </c>
      <c r="H15" s="7" t="s">
        <v>5</v>
      </c>
      <c r="I15" s="7" t="s">
        <v>11</v>
      </c>
      <c r="J15" s="16"/>
      <c r="K15" s="7" t="s">
        <v>24</v>
      </c>
      <c r="L15" s="7" t="s">
        <v>25</v>
      </c>
      <c r="M15" s="7" t="s">
        <v>26</v>
      </c>
      <c r="N15" s="7" t="s">
        <v>16</v>
      </c>
      <c r="O15" s="10"/>
      <c r="P15" s="54" t="s">
        <v>77</v>
      </c>
      <c r="Q15" s="3"/>
      <c r="R15" s="3"/>
      <c r="S15" s="3"/>
      <c r="T15" s="114"/>
      <c r="U15" s="114"/>
      <c r="V15" s="114"/>
      <c r="W15" s="114"/>
      <c r="X15" s="114"/>
      <c r="Y15" s="3"/>
      <c r="Z15" s="3"/>
      <c r="AA15" s="3"/>
      <c r="AB15" s="114"/>
      <c r="AC15" s="114"/>
      <c r="AD15" s="3"/>
      <c r="AE15" s="55"/>
      <c r="AF15" s="10"/>
      <c r="AG15" s="54" t="s">
        <v>78</v>
      </c>
      <c r="AH15" s="3"/>
      <c r="AI15" s="114"/>
      <c r="AJ15" s="55"/>
      <c r="AK15" s="10"/>
      <c r="AL15" s="42" t="s">
        <v>79</v>
      </c>
      <c r="AM15" s="3"/>
      <c r="AN15" s="3"/>
      <c r="AO15" s="3"/>
      <c r="AP15" s="3"/>
      <c r="AQ15" s="55"/>
      <c r="AR15" s="97"/>
    </row>
    <row r="16" spans="1:44" ht="15" customHeight="1" x14ac:dyDescent="0.25">
      <c r="A16" s="98"/>
      <c r="B16" s="54" t="s">
        <v>7</v>
      </c>
      <c r="C16" s="3"/>
      <c r="D16" s="55"/>
      <c r="E16" s="12">
        <f>PRODUCT(E11)</f>
        <v>25</v>
      </c>
      <c r="F16" s="12">
        <f>PRODUCT(F11)</f>
        <v>0</v>
      </c>
      <c r="G16" s="12">
        <f>PRODUCT(G11)</f>
        <v>2</v>
      </c>
      <c r="H16" s="12">
        <f>PRODUCT(H11)</f>
        <v>20</v>
      </c>
      <c r="I16" s="12">
        <f>PRODUCT(I11)</f>
        <v>54</v>
      </c>
      <c r="J16" s="16"/>
      <c r="K16" s="115">
        <f>PRODUCT((F16+G16)/E16)</f>
        <v>0.08</v>
      </c>
      <c r="L16" s="115">
        <f>PRODUCT(H16/E16)</f>
        <v>0.8</v>
      </c>
      <c r="M16" s="115">
        <f>PRODUCT(I16/E16)</f>
        <v>2.16</v>
      </c>
      <c r="N16" s="106">
        <f>PRODUCT(N11)</f>
        <v>0.54</v>
      </c>
      <c r="O16" s="10">
        <f>PRODUCT(O11)</f>
        <v>100</v>
      </c>
      <c r="P16" s="51" t="s">
        <v>80</v>
      </c>
      <c r="Q16" s="177"/>
      <c r="R16" s="52" t="s">
        <v>81</v>
      </c>
      <c r="S16" s="52"/>
      <c r="T16" s="52"/>
      <c r="U16" s="52"/>
      <c r="V16" s="52"/>
      <c r="W16" s="52"/>
      <c r="X16" s="52"/>
      <c r="Y16" s="163"/>
      <c r="Z16" s="163"/>
      <c r="AA16" s="178" t="s">
        <v>82</v>
      </c>
      <c r="AB16" s="178"/>
      <c r="AC16" s="182" t="s">
        <v>88</v>
      </c>
      <c r="AD16" s="178"/>
      <c r="AE16" s="53"/>
      <c r="AF16" s="10"/>
      <c r="AG16" s="164"/>
      <c r="AH16" s="172"/>
      <c r="AI16" s="52"/>
      <c r="AJ16" s="53"/>
      <c r="AK16" s="10"/>
      <c r="AL16" s="51"/>
      <c r="AM16" s="163"/>
      <c r="AN16" s="52"/>
      <c r="AO16" s="52"/>
      <c r="AP16" s="52"/>
      <c r="AQ16" s="53"/>
      <c r="AR16" s="97"/>
    </row>
    <row r="17" spans="1:45" ht="15" customHeight="1" x14ac:dyDescent="0.25">
      <c r="A17" s="98"/>
      <c r="B17" s="116" t="s">
        <v>9</v>
      </c>
      <c r="C17" s="117"/>
      <c r="D17" s="118"/>
      <c r="E17" s="12">
        <f>PRODUCT(U11)</f>
        <v>5</v>
      </c>
      <c r="F17" s="12">
        <f t="shared" ref="F17:I17" si="2">PRODUCT(V11)</f>
        <v>0</v>
      </c>
      <c r="G17" s="12">
        <f t="shared" si="2"/>
        <v>0</v>
      </c>
      <c r="H17" s="12">
        <f t="shared" si="2"/>
        <v>2</v>
      </c>
      <c r="I17" s="12">
        <f t="shared" si="2"/>
        <v>11</v>
      </c>
      <c r="J17" s="16"/>
      <c r="K17" s="115">
        <f>PRODUCT((F17+G17)/E17)</f>
        <v>0</v>
      </c>
      <c r="L17" s="115">
        <f>PRODUCT(H17/E17)</f>
        <v>0.4</v>
      </c>
      <c r="M17" s="115">
        <f>PRODUCT(I17/E17)</f>
        <v>2.2000000000000002</v>
      </c>
      <c r="N17" s="106">
        <f>PRODUCT(I17/O17)</f>
        <v>0.52380952380952384</v>
      </c>
      <c r="O17" s="10">
        <v>21</v>
      </c>
      <c r="P17" s="164" t="s">
        <v>83</v>
      </c>
      <c r="Q17" s="179"/>
      <c r="R17" s="166" t="s">
        <v>110</v>
      </c>
      <c r="S17" s="166"/>
      <c r="T17" s="166"/>
      <c r="U17" s="166"/>
      <c r="V17" s="166"/>
      <c r="W17" s="166"/>
      <c r="X17" s="166"/>
      <c r="Y17" s="165"/>
      <c r="Z17" s="165"/>
      <c r="AA17" s="107" t="s">
        <v>111</v>
      </c>
      <c r="AB17" s="107"/>
      <c r="AC17" s="173" t="s">
        <v>112</v>
      </c>
      <c r="AD17" s="107"/>
      <c r="AE17" s="167"/>
      <c r="AF17" s="10"/>
      <c r="AG17" s="164"/>
      <c r="AH17" s="173"/>
      <c r="AI17" s="166"/>
      <c r="AJ17" s="167"/>
      <c r="AK17" s="10"/>
      <c r="AL17" s="164"/>
      <c r="AM17" s="165"/>
      <c r="AN17" s="166"/>
      <c r="AO17" s="166"/>
      <c r="AP17" s="166"/>
      <c r="AQ17" s="167"/>
      <c r="AR17" s="97"/>
    </row>
    <row r="18" spans="1:45" ht="15" customHeight="1" x14ac:dyDescent="0.25">
      <c r="A18" s="98"/>
      <c r="B18" s="119" t="s">
        <v>10</v>
      </c>
      <c r="C18" s="120"/>
      <c r="D18" s="121"/>
      <c r="E18" s="122"/>
      <c r="F18" s="122"/>
      <c r="G18" s="122"/>
      <c r="H18" s="122"/>
      <c r="I18" s="122"/>
      <c r="J18" s="16"/>
      <c r="K18" s="123"/>
      <c r="L18" s="123"/>
      <c r="M18" s="123"/>
      <c r="N18" s="124"/>
      <c r="O18" s="10"/>
      <c r="P18" s="164" t="s">
        <v>84</v>
      </c>
      <c r="Q18" s="179"/>
      <c r="R18" s="166" t="s">
        <v>81</v>
      </c>
      <c r="S18" s="166"/>
      <c r="T18" s="166"/>
      <c r="U18" s="166"/>
      <c r="V18" s="166"/>
      <c r="W18" s="166"/>
      <c r="X18" s="166"/>
      <c r="Y18" s="165"/>
      <c r="Z18" s="165"/>
      <c r="AA18" s="107" t="s">
        <v>82</v>
      </c>
      <c r="AB18" s="107"/>
      <c r="AC18" s="173" t="s">
        <v>88</v>
      </c>
      <c r="AD18" s="107"/>
      <c r="AE18" s="167"/>
      <c r="AF18" s="10"/>
      <c r="AG18" s="174"/>
      <c r="AH18" s="173"/>
      <c r="AI18" s="166"/>
      <c r="AJ18" s="167"/>
      <c r="AK18" s="10"/>
      <c r="AL18" s="164"/>
      <c r="AM18" s="165"/>
      <c r="AN18" s="166"/>
      <c r="AO18" s="166"/>
      <c r="AP18" s="166"/>
      <c r="AQ18" s="167"/>
      <c r="AR18" s="97"/>
    </row>
    <row r="19" spans="1:45" ht="15" customHeight="1" x14ac:dyDescent="0.25">
      <c r="A19" s="98"/>
      <c r="B19" s="125" t="s">
        <v>85</v>
      </c>
      <c r="C19" s="126"/>
      <c r="D19" s="127"/>
      <c r="E19" s="7">
        <f>SUM(E16:E18)</f>
        <v>30</v>
      </c>
      <c r="F19" s="7">
        <f>SUM(F16:F18)</f>
        <v>0</v>
      </c>
      <c r="G19" s="7">
        <f>SUM(G16:G18)</f>
        <v>2</v>
      </c>
      <c r="H19" s="7">
        <f>SUM(H16:H18)</f>
        <v>22</v>
      </c>
      <c r="I19" s="7">
        <f>SUM(I16:I18)</f>
        <v>65</v>
      </c>
      <c r="J19" s="16"/>
      <c r="K19" s="128">
        <f>PRODUCT((F19+G19)/E19)</f>
        <v>6.6666666666666666E-2</v>
      </c>
      <c r="L19" s="128">
        <f>PRODUCT(H19/E19)</f>
        <v>0.73333333333333328</v>
      </c>
      <c r="M19" s="128">
        <f>PRODUCT(I19/E19)</f>
        <v>2.1666666666666665</v>
      </c>
      <c r="N19" s="15">
        <f>PRODUCT(I19/O19)</f>
        <v>0.53719008264462809</v>
      </c>
      <c r="O19" s="10">
        <f>SUM(O16:O18)</f>
        <v>121</v>
      </c>
      <c r="P19" s="168" t="s">
        <v>86</v>
      </c>
      <c r="Q19" s="180"/>
      <c r="R19" s="170"/>
      <c r="S19" s="170"/>
      <c r="T19" s="170"/>
      <c r="U19" s="170"/>
      <c r="V19" s="170"/>
      <c r="W19" s="170"/>
      <c r="X19" s="170"/>
      <c r="Y19" s="169"/>
      <c r="Z19" s="169"/>
      <c r="AA19" s="169"/>
      <c r="AB19" s="170"/>
      <c r="AC19" s="170"/>
      <c r="AD19" s="181"/>
      <c r="AE19" s="171"/>
      <c r="AF19" s="10"/>
      <c r="AG19" s="71"/>
      <c r="AH19" s="175"/>
      <c r="AI19" s="176"/>
      <c r="AJ19" s="171"/>
      <c r="AK19" s="10"/>
      <c r="AL19" s="168"/>
      <c r="AM19" s="169"/>
      <c r="AN19" s="170"/>
      <c r="AO19" s="170"/>
      <c r="AP19" s="170"/>
      <c r="AQ19" s="171"/>
      <c r="AR19" s="97"/>
    </row>
    <row r="20" spans="1:45" ht="15" customHeight="1" x14ac:dyDescent="0.25">
      <c r="A20" s="98"/>
      <c r="B20" s="129"/>
      <c r="C20" s="129"/>
      <c r="D20" s="129"/>
      <c r="E20" s="129"/>
      <c r="F20" s="129"/>
      <c r="G20" s="129"/>
      <c r="H20" s="129"/>
      <c r="I20" s="129"/>
      <c r="J20" s="16"/>
      <c r="K20" s="129"/>
      <c r="L20" s="129"/>
      <c r="M20" s="129"/>
      <c r="N20" s="40"/>
      <c r="O20" s="10">
        <f>SUM(O17:O19)</f>
        <v>142</v>
      </c>
      <c r="P20" s="16"/>
      <c r="Q20" s="17"/>
      <c r="R20" s="16"/>
      <c r="S20" s="16"/>
      <c r="T20" s="10"/>
      <c r="U20" s="10"/>
      <c r="V20" s="17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8"/>
      <c r="AI20" s="16"/>
      <c r="AJ20" s="16"/>
      <c r="AK20" s="10"/>
      <c r="AL20" s="16"/>
      <c r="AM20" s="16"/>
      <c r="AN20" s="16"/>
      <c r="AO20" s="16"/>
      <c r="AP20" s="16"/>
      <c r="AQ20" s="16"/>
      <c r="AR20" s="97"/>
    </row>
    <row r="21" spans="1:45" ht="15" customHeight="1" x14ac:dyDescent="0.2">
      <c r="A21" s="98"/>
      <c r="B21" s="16" t="s">
        <v>17</v>
      </c>
      <c r="C21" s="16"/>
      <c r="D21" s="16" t="s">
        <v>32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98"/>
      <c r="B22" s="16"/>
      <c r="C22" s="16"/>
      <c r="D22" s="16" t="s">
        <v>87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15" customHeight="1" x14ac:dyDescent="0.2">
      <c r="A23" s="98"/>
      <c r="B23" s="16"/>
      <c r="C23" s="16"/>
      <c r="D23" s="57" t="s">
        <v>104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90" customFormat="1" ht="15" customHeight="1" x14ac:dyDescent="0.25">
      <c r="A24" s="7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0"/>
      <c r="AH24" s="18"/>
      <c r="AI24" s="16"/>
      <c r="AJ24" s="16"/>
      <c r="AK24" s="16"/>
      <c r="AL24" s="16"/>
      <c r="AM24" s="16"/>
      <c r="AN24" s="16"/>
      <c r="AO24" s="16"/>
      <c r="AP24" s="16"/>
      <c r="AQ24" s="16"/>
      <c r="AR24" s="97"/>
    </row>
    <row r="25" spans="1:45" s="90" customFormat="1" ht="15" customHeight="1" x14ac:dyDescent="0.25">
      <c r="A25" s="7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0"/>
      <c r="AH25" s="18"/>
      <c r="AI25" s="16"/>
      <c r="AJ25" s="16"/>
      <c r="AK25" s="16"/>
      <c r="AL25" s="16"/>
      <c r="AM25" s="16"/>
      <c r="AN25" s="16"/>
      <c r="AO25" s="16"/>
      <c r="AP25" s="16"/>
      <c r="AQ25" s="16"/>
      <c r="AR25" s="97"/>
    </row>
    <row r="26" spans="1:45" s="90" customFormat="1" ht="15" customHeight="1" x14ac:dyDescent="0.25">
      <c r="A26" s="7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0"/>
      <c r="AH26" s="18"/>
      <c r="AI26" s="16"/>
      <c r="AJ26" s="16"/>
      <c r="AK26" s="16"/>
      <c r="AL26" s="16"/>
      <c r="AM26" s="16"/>
      <c r="AN26" s="16"/>
      <c r="AO26" s="16"/>
      <c r="AP26" s="16"/>
      <c r="AQ26" s="16"/>
      <c r="AR26" s="97"/>
    </row>
    <row r="27" spans="1:45" s="90" customFormat="1" ht="15" customHeight="1" x14ac:dyDescent="0.25">
      <c r="A27" s="7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0"/>
      <c r="AH27" s="18"/>
      <c r="AI27" s="16"/>
      <c r="AJ27" s="16"/>
      <c r="AK27" s="16"/>
      <c r="AL27" s="16"/>
      <c r="AM27" s="16"/>
      <c r="AN27" s="16"/>
      <c r="AO27" s="16"/>
      <c r="AP27" s="16"/>
      <c r="AQ27" s="16"/>
      <c r="AR27" s="97"/>
    </row>
    <row r="28" spans="1:45" s="90" customFormat="1" ht="15" customHeight="1" x14ac:dyDescent="0.25">
      <c r="A28" s="7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8"/>
      <c r="AI28" s="16"/>
      <c r="AJ28" s="16"/>
      <c r="AK28" s="16"/>
      <c r="AL28" s="16"/>
      <c r="AM28" s="16"/>
      <c r="AN28" s="16"/>
      <c r="AO28" s="16"/>
      <c r="AP28" s="16"/>
      <c r="AQ28" s="16"/>
      <c r="AR28" s="97"/>
    </row>
    <row r="29" spans="1:45" s="90" customFormat="1" ht="15" customHeight="1" x14ac:dyDescent="0.25">
      <c r="A29" s="7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8"/>
      <c r="AI29" s="16"/>
      <c r="AJ29" s="16"/>
      <c r="AK29" s="16"/>
      <c r="AL29" s="16"/>
      <c r="AM29" s="16"/>
      <c r="AN29" s="16"/>
      <c r="AO29" s="16"/>
      <c r="AP29" s="16"/>
      <c r="AQ29" s="16"/>
      <c r="AR29" s="97"/>
    </row>
    <row r="30" spans="1:45" s="90" customFormat="1" ht="15" customHeight="1" x14ac:dyDescent="0.25">
      <c r="A30" s="7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8"/>
      <c r="AI30" s="16"/>
      <c r="AJ30" s="16"/>
      <c r="AK30" s="16"/>
      <c r="AL30" s="16"/>
      <c r="AM30" s="16"/>
      <c r="AN30" s="16"/>
      <c r="AO30" s="16"/>
      <c r="AP30" s="16"/>
      <c r="AQ30" s="16"/>
      <c r="AR30" s="97"/>
    </row>
    <row r="31" spans="1:45" s="90" customFormat="1" ht="15" customHeight="1" x14ac:dyDescent="0.25">
      <c r="A31" s="7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8"/>
      <c r="AI31" s="16"/>
      <c r="AJ31" s="16"/>
      <c r="AK31" s="16"/>
      <c r="AL31" s="16"/>
      <c r="AM31" s="16"/>
      <c r="AN31" s="16"/>
      <c r="AO31" s="16"/>
      <c r="AP31" s="16"/>
      <c r="AQ31" s="16"/>
      <c r="AR31" s="97"/>
    </row>
    <row r="32" spans="1:45" s="90" customFormat="1" ht="15" customHeight="1" x14ac:dyDescent="0.25">
      <c r="A32" s="7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8"/>
      <c r="AI32" s="16"/>
      <c r="AJ32" s="16"/>
      <c r="AK32" s="16"/>
      <c r="AL32" s="16"/>
      <c r="AM32" s="16"/>
      <c r="AN32" s="16"/>
      <c r="AO32" s="16"/>
      <c r="AP32" s="16"/>
      <c r="AQ32" s="16"/>
      <c r="AR32" s="97"/>
    </row>
    <row r="33" spans="1:44" s="90" customFormat="1" ht="15" customHeight="1" x14ac:dyDescent="0.25">
      <c r="A33" s="7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8"/>
      <c r="AI33" s="16"/>
      <c r="AJ33" s="16"/>
      <c r="AK33" s="16"/>
      <c r="AL33" s="16"/>
      <c r="AM33" s="16"/>
      <c r="AN33" s="16"/>
      <c r="AO33" s="16"/>
      <c r="AP33" s="16"/>
      <c r="AQ33" s="16"/>
      <c r="AR33" s="97"/>
    </row>
    <row r="34" spans="1:44" s="90" customFormat="1" ht="15" customHeight="1" x14ac:dyDescent="0.25">
      <c r="A34" s="7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8"/>
      <c r="AI34" s="16"/>
      <c r="AJ34" s="16"/>
      <c r="AK34" s="16"/>
      <c r="AL34" s="16"/>
      <c r="AM34" s="16"/>
      <c r="AN34" s="16"/>
      <c r="AO34" s="16"/>
      <c r="AP34" s="16"/>
      <c r="AQ34" s="16"/>
      <c r="AR34" s="97"/>
    </row>
    <row r="35" spans="1:44" s="90" customFormat="1" ht="15" customHeight="1" x14ac:dyDescent="0.25">
      <c r="A35" s="7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97"/>
    </row>
    <row r="36" spans="1:44" s="90" customFormat="1" ht="15" customHeight="1" x14ac:dyDescent="0.25">
      <c r="A36" s="7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97"/>
    </row>
    <row r="37" spans="1:44" s="90" customFormat="1" ht="15" customHeight="1" x14ac:dyDescent="0.25">
      <c r="A37" s="7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97"/>
    </row>
    <row r="38" spans="1:44" s="90" customFormat="1" ht="15" customHeight="1" x14ac:dyDescent="0.25">
      <c r="A38" s="7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97"/>
    </row>
    <row r="39" spans="1:44" s="90" customFormat="1" ht="15" customHeight="1" x14ac:dyDescent="0.25">
      <c r="A39" s="7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97"/>
    </row>
    <row r="40" spans="1:44" s="90" customFormat="1" ht="15" customHeight="1" x14ac:dyDescent="0.25">
      <c r="A40" s="7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97"/>
    </row>
    <row r="41" spans="1:44" s="90" customFormat="1" ht="15" customHeight="1" x14ac:dyDescent="0.25">
      <c r="A41" s="7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97"/>
    </row>
    <row r="42" spans="1:44" s="90" customFormat="1" ht="15" customHeight="1" x14ac:dyDescent="0.25">
      <c r="A42" s="7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97"/>
    </row>
    <row r="43" spans="1:44" s="90" customFormat="1" ht="15" customHeight="1" x14ac:dyDescent="0.25">
      <c r="A43" s="7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97"/>
    </row>
    <row r="44" spans="1:44" s="90" customFormat="1" ht="15" customHeight="1" x14ac:dyDescent="0.25">
      <c r="A44" s="7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97"/>
    </row>
    <row r="45" spans="1:44" s="90" customFormat="1" ht="15" customHeight="1" x14ac:dyDescent="0.25">
      <c r="A45" s="7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97"/>
    </row>
    <row r="46" spans="1:44" s="90" customFormat="1" ht="15" customHeight="1" x14ac:dyDescent="0.25">
      <c r="A46" s="7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97"/>
    </row>
    <row r="47" spans="1:44" s="90" customFormat="1" ht="15" customHeight="1" x14ac:dyDescent="0.25">
      <c r="A47" s="7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97"/>
    </row>
    <row r="48" spans="1:44" s="90" customFormat="1" ht="15" customHeight="1" x14ac:dyDescent="0.25">
      <c r="A48" s="7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97"/>
    </row>
    <row r="49" spans="1:44" s="90" customFormat="1" ht="15" customHeight="1" x14ac:dyDescent="0.25">
      <c r="A49" s="7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97"/>
    </row>
    <row r="50" spans="1:44" s="90" customFormat="1" ht="15" customHeight="1" x14ac:dyDescent="0.25">
      <c r="A50" s="7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97"/>
    </row>
    <row r="51" spans="1:44" s="90" customFormat="1" ht="15" customHeight="1" x14ac:dyDescent="0.25">
      <c r="A51" s="7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97"/>
    </row>
    <row r="52" spans="1:44" s="90" customFormat="1" ht="15" customHeight="1" x14ac:dyDescent="0.25">
      <c r="A52" s="7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97"/>
    </row>
    <row r="53" spans="1:44" s="90" customFormat="1" ht="15" customHeight="1" x14ac:dyDescent="0.25">
      <c r="A53" s="7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97"/>
    </row>
    <row r="54" spans="1:44" s="90" customFormat="1" ht="15" customHeight="1" x14ac:dyDescent="0.25">
      <c r="A54" s="7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97"/>
    </row>
    <row r="55" spans="1:44" s="90" customFormat="1" ht="15" customHeight="1" x14ac:dyDescent="0.25">
      <c r="A55" s="7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97"/>
    </row>
    <row r="56" spans="1:44" s="90" customFormat="1" ht="15" customHeight="1" x14ac:dyDescent="0.25">
      <c r="A56" s="7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97"/>
    </row>
    <row r="57" spans="1:44" s="90" customFormat="1" ht="15" customHeight="1" x14ac:dyDescent="0.25">
      <c r="A57" s="7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  <c r="AR57" s="97"/>
    </row>
    <row r="58" spans="1:44" s="90" customFormat="1" ht="15" customHeight="1" x14ac:dyDescent="0.25">
      <c r="A58" s="7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  <c r="AR58" s="97"/>
    </row>
    <row r="59" spans="1:44" s="90" customFormat="1" ht="15" customHeight="1" x14ac:dyDescent="0.25">
      <c r="A59" s="7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  <c r="AR59" s="97"/>
    </row>
    <row r="60" spans="1:44" s="90" customFormat="1" ht="15" customHeight="1" x14ac:dyDescent="0.25">
      <c r="A60" s="7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  <c r="AR60" s="97"/>
    </row>
    <row r="61" spans="1:44" s="90" customFormat="1" ht="15" customHeight="1" x14ac:dyDescent="0.25">
      <c r="A61" s="7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  <c r="AR61" s="97"/>
    </row>
    <row r="62" spans="1:44" s="90" customFormat="1" ht="15" customHeight="1" x14ac:dyDescent="0.25">
      <c r="A62" s="7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  <c r="AR62" s="97"/>
    </row>
    <row r="63" spans="1:44" s="90" customFormat="1" ht="15" customHeight="1" x14ac:dyDescent="0.25">
      <c r="A63" s="7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97"/>
    </row>
    <row r="64" spans="1:44" s="90" customFormat="1" ht="15" customHeight="1" x14ac:dyDescent="0.25">
      <c r="A64" s="7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97"/>
    </row>
    <row r="65" spans="1:44" s="90" customFormat="1" ht="15" customHeight="1" x14ac:dyDescent="0.25">
      <c r="A65" s="7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97"/>
    </row>
    <row r="66" spans="1:44" s="90" customFormat="1" ht="15" customHeight="1" x14ac:dyDescent="0.25">
      <c r="A66" s="7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97"/>
    </row>
    <row r="67" spans="1:44" s="90" customFormat="1" ht="15" customHeight="1" x14ac:dyDescent="0.25">
      <c r="A67" s="7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97"/>
    </row>
    <row r="68" spans="1:44" s="90" customFormat="1" ht="15" customHeight="1" x14ac:dyDescent="0.25">
      <c r="A68" s="7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97"/>
    </row>
    <row r="69" spans="1:44" s="90" customFormat="1" ht="15" customHeight="1" x14ac:dyDescent="0.25">
      <c r="A69" s="7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97"/>
    </row>
    <row r="70" spans="1:44" s="90" customFormat="1" ht="15" customHeight="1" x14ac:dyDescent="0.25">
      <c r="A70" s="7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0"/>
      <c r="P70" s="10"/>
      <c r="Q70" s="10"/>
      <c r="R70" s="10"/>
      <c r="S70" s="10"/>
      <c r="T70" s="10"/>
      <c r="U70" s="16"/>
      <c r="V70" s="17"/>
      <c r="W70" s="16"/>
      <c r="X70" s="16"/>
      <c r="Y70" s="10"/>
      <c r="Z70" s="10"/>
      <c r="AA70" s="10"/>
      <c r="AB70" s="10"/>
      <c r="AC70" s="10"/>
      <c r="AD70" s="10"/>
      <c r="AE70" s="10"/>
      <c r="AF70" s="10"/>
      <c r="AG70" s="10"/>
      <c r="AH70" s="18"/>
      <c r="AI70" s="16"/>
      <c r="AJ70" s="16"/>
      <c r="AK70" s="10"/>
      <c r="AL70" s="10"/>
      <c r="AM70" s="10"/>
      <c r="AN70" s="10"/>
      <c r="AO70" s="10"/>
      <c r="AP70" s="10"/>
      <c r="AQ70" s="10"/>
      <c r="AR70" s="95"/>
    </row>
    <row r="71" spans="1:44" s="90" customFormat="1" ht="15" customHeight="1" x14ac:dyDescent="0.25">
      <c r="A71" s="7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0"/>
      <c r="P71" s="10"/>
      <c r="Q71" s="10"/>
      <c r="R71" s="10"/>
      <c r="S71" s="10"/>
      <c r="T71" s="10"/>
      <c r="U71" s="16"/>
      <c r="V71" s="17"/>
      <c r="W71" s="16"/>
      <c r="X71" s="16"/>
      <c r="Y71" s="10"/>
      <c r="Z71" s="10"/>
      <c r="AA71" s="10"/>
      <c r="AB71" s="10"/>
      <c r="AC71" s="10"/>
      <c r="AD71" s="10"/>
      <c r="AE71" s="10"/>
      <c r="AF71" s="10"/>
      <c r="AG71" s="10"/>
      <c r="AH71" s="18"/>
      <c r="AI71" s="16"/>
      <c r="AJ71" s="16"/>
      <c r="AK71" s="10"/>
      <c r="AL71" s="10"/>
      <c r="AM71" s="10"/>
      <c r="AN71" s="10"/>
      <c r="AO71" s="10"/>
      <c r="AP71" s="10"/>
      <c r="AQ71" s="10"/>
      <c r="AR71" s="95"/>
    </row>
    <row r="72" spans="1:44" s="90" customFormat="1" ht="15" customHeight="1" x14ac:dyDescent="0.25">
      <c r="A72" s="7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0"/>
      <c r="P72" s="10"/>
      <c r="Q72" s="10"/>
      <c r="R72" s="10"/>
      <c r="S72" s="10"/>
      <c r="T72" s="10"/>
      <c r="U72" s="16"/>
      <c r="V72" s="17"/>
      <c r="W72" s="16"/>
      <c r="X72" s="16"/>
      <c r="Y72" s="10"/>
      <c r="Z72" s="10"/>
      <c r="AA72" s="10"/>
      <c r="AB72" s="10"/>
      <c r="AC72" s="10"/>
      <c r="AD72" s="10"/>
      <c r="AE72" s="10"/>
      <c r="AF72" s="10"/>
      <c r="AG72" s="10"/>
      <c r="AH72" s="18"/>
      <c r="AI72" s="16"/>
      <c r="AJ72" s="16"/>
      <c r="AK72" s="10"/>
      <c r="AL72" s="10"/>
      <c r="AM72" s="10"/>
      <c r="AN72" s="10"/>
      <c r="AO72" s="10"/>
      <c r="AP72" s="10"/>
      <c r="AQ72" s="10"/>
      <c r="AR72" s="95"/>
    </row>
    <row r="73" spans="1:44" s="90" customFormat="1" ht="15" customHeight="1" x14ac:dyDescent="0.25">
      <c r="A73" s="7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0"/>
      <c r="P73" s="10"/>
      <c r="Q73" s="10"/>
      <c r="R73" s="10"/>
      <c r="S73" s="10"/>
      <c r="T73" s="10"/>
      <c r="U73" s="16"/>
      <c r="V73" s="17"/>
      <c r="W73" s="16"/>
      <c r="X73" s="16"/>
      <c r="Y73" s="10"/>
      <c r="Z73" s="10"/>
      <c r="AA73" s="10"/>
      <c r="AB73" s="10"/>
      <c r="AC73" s="10"/>
      <c r="AD73" s="10"/>
      <c r="AE73" s="10"/>
      <c r="AF73" s="10"/>
      <c r="AG73" s="10"/>
      <c r="AH73" s="18"/>
      <c r="AI73" s="16"/>
      <c r="AJ73" s="16"/>
      <c r="AK73" s="10"/>
      <c r="AL73" s="10"/>
      <c r="AM73" s="10"/>
      <c r="AN73" s="10"/>
      <c r="AO73" s="10"/>
      <c r="AP73" s="10"/>
      <c r="AQ73" s="10"/>
      <c r="AR73" s="95"/>
    </row>
    <row r="74" spans="1:44" s="90" customFormat="1" ht="15" customHeight="1" x14ac:dyDescent="0.25">
      <c r="A74" s="7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0"/>
      <c r="P74" s="10"/>
      <c r="Q74" s="10"/>
      <c r="R74" s="10"/>
      <c r="S74" s="10"/>
      <c r="T74" s="10"/>
      <c r="U74" s="16"/>
      <c r="V74" s="17"/>
      <c r="W74" s="16"/>
      <c r="X74" s="16"/>
      <c r="Y74" s="10"/>
      <c r="Z74" s="10"/>
      <c r="AA74" s="10"/>
      <c r="AB74" s="10"/>
      <c r="AC74" s="10"/>
      <c r="AD74" s="10"/>
      <c r="AE74" s="10"/>
      <c r="AF74" s="10"/>
      <c r="AG74" s="10"/>
      <c r="AH74" s="18"/>
      <c r="AI74" s="16"/>
      <c r="AJ74" s="16"/>
      <c r="AK74" s="10"/>
      <c r="AL74" s="10"/>
      <c r="AM74" s="10"/>
      <c r="AN74" s="10"/>
      <c r="AO74" s="10"/>
      <c r="AP74" s="10"/>
      <c r="AQ74" s="10"/>
      <c r="AR74" s="95"/>
    </row>
    <row r="75" spans="1:44" s="90" customFormat="1" ht="15" customHeight="1" x14ac:dyDescent="0.25">
      <c r="A75" s="7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8"/>
      <c r="AI75" s="16"/>
      <c r="AJ75" s="16"/>
      <c r="AK75" s="10"/>
      <c r="AL75" s="10"/>
      <c r="AM75" s="10"/>
      <c r="AN75" s="10"/>
      <c r="AO75" s="10"/>
      <c r="AP75" s="10"/>
      <c r="AQ75" s="10"/>
      <c r="AR75" s="95"/>
    </row>
    <row r="76" spans="1:44" s="90" customFormat="1" ht="15" customHeight="1" x14ac:dyDescent="0.25">
      <c r="A76" s="7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8"/>
      <c r="AI76" s="16"/>
      <c r="AJ76" s="16"/>
      <c r="AK76" s="10"/>
      <c r="AL76" s="10"/>
      <c r="AM76" s="10"/>
      <c r="AN76" s="10"/>
      <c r="AO76" s="10"/>
      <c r="AP76" s="10"/>
      <c r="AQ76" s="10"/>
      <c r="AR76" s="95"/>
    </row>
    <row r="77" spans="1:44" s="90" customFormat="1" ht="15" customHeight="1" x14ac:dyDescent="0.25">
      <c r="A77" s="7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8"/>
      <c r="AI77" s="16"/>
      <c r="AJ77" s="16"/>
      <c r="AK77" s="10"/>
      <c r="AL77" s="10"/>
      <c r="AM77" s="10"/>
      <c r="AN77" s="10"/>
      <c r="AO77" s="10"/>
      <c r="AP77" s="10"/>
      <c r="AQ77" s="10"/>
      <c r="AR77" s="95"/>
    </row>
    <row r="78" spans="1:44" s="90" customFormat="1" ht="15" customHeight="1" x14ac:dyDescent="0.25">
      <c r="A78" s="7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8"/>
      <c r="AI78" s="16"/>
      <c r="AJ78" s="16"/>
      <c r="AK78" s="10"/>
      <c r="AL78" s="10"/>
      <c r="AM78" s="10"/>
      <c r="AN78" s="10"/>
      <c r="AO78" s="10"/>
      <c r="AP78" s="10"/>
      <c r="AQ78" s="10"/>
      <c r="AR78" s="95"/>
    </row>
    <row r="79" spans="1:44" s="90" customFormat="1" ht="15" customHeight="1" x14ac:dyDescent="0.25">
      <c r="A79" s="7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8"/>
      <c r="AI79" s="16"/>
      <c r="AJ79" s="16"/>
      <c r="AK79" s="10"/>
      <c r="AL79" s="10"/>
      <c r="AM79" s="10"/>
      <c r="AN79" s="10"/>
      <c r="AO79" s="10"/>
      <c r="AP79" s="10"/>
      <c r="AQ79" s="10"/>
      <c r="AR79" s="95"/>
    </row>
    <row r="80" spans="1:44" s="90" customFormat="1" ht="15" customHeight="1" x14ac:dyDescent="0.25">
      <c r="A80" s="7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8"/>
      <c r="AI80" s="16"/>
      <c r="AJ80" s="16"/>
      <c r="AK80" s="10"/>
      <c r="AL80" s="10"/>
      <c r="AM80" s="10"/>
      <c r="AN80" s="10"/>
      <c r="AO80" s="10"/>
      <c r="AP80" s="10"/>
      <c r="AQ80" s="10"/>
      <c r="AR80" s="95"/>
    </row>
    <row r="81" spans="1:44" s="90" customFormat="1" ht="15" customHeight="1" x14ac:dyDescent="0.25">
      <c r="A81" s="7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8"/>
      <c r="AI81" s="16"/>
      <c r="AJ81" s="16"/>
      <c r="AK81" s="10"/>
      <c r="AL81" s="10"/>
      <c r="AM81" s="10"/>
      <c r="AN81" s="10"/>
      <c r="AO81" s="10"/>
      <c r="AP81" s="10"/>
      <c r="AQ81" s="10"/>
      <c r="AR81" s="95"/>
    </row>
    <row r="82" spans="1:44" s="90" customFormat="1" ht="15" customHeight="1" x14ac:dyDescent="0.25">
      <c r="A82" s="7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95"/>
    </row>
    <row r="83" spans="1:44" s="90" customFormat="1" ht="15" customHeight="1" x14ac:dyDescent="0.25">
      <c r="A83" s="7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95"/>
    </row>
    <row r="84" spans="1:44" s="90" customFormat="1" ht="15" customHeight="1" x14ac:dyDescent="0.25">
      <c r="A84" s="7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95"/>
    </row>
    <row r="85" spans="1:44" s="90" customFormat="1" ht="15" customHeight="1" x14ac:dyDescent="0.25">
      <c r="A85" s="7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95"/>
    </row>
    <row r="86" spans="1:44" s="90" customFormat="1" ht="15" customHeight="1" x14ac:dyDescent="0.25">
      <c r="A86" s="7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95"/>
    </row>
    <row r="87" spans="1:44" s="90" customFormat="1" ht="15" customHeight="1" x14ac:dyDescent="0.25">
      <c r="A87" s="7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95"/>
    </row>
    <row r="88" spans="1:44" s="90" customFormat="1" ht="15" customHeight="1" x14ac:dyDescent="0.25">
      <c r="A88" s="7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95"/>
    </row>
    <row r="89" spans="1:44" s="90" customFormat="1" ht="15" customHeight="1" x14ac:dyDescent="0.25">
      <c r="A89" s="7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95"/>
    </row>
    <row r="90" spans="1:44" s="90" customFormat="1" ht="15" customHeight="1" x14ac:dyDescent="0.25">
      <c r="A90" s="7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95"/>
    </row>
    <row r="91" spans="1:44" s="90" customFormat="1" ht="15" customHeight="1" x14ac:dyDescent="0.25">
      <c r="A91" s="7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95"/>
    </row>
    <row r="92" spans="1:44" s="90" customFormat="1" ht="15" customHeight="1" x14ac:dyDescent="0.25">
      <c r="A92" s="7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95"/>
    </row>
    <row r="93" spans="1:44" s="90" customFormat="1" ht="15" customHeight="1" x14ac:dyDescent="0.25">
      <c r="A93" s="7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95"/>
    </row>
    <row r="94" spans="1:44" s="90" customFormat="1" ht="15" customHeight="1" x14ac:dyDescent="0.25">
      <c r="A94" s="7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95"/>
    </row>
    <row r="95" spans="1:44" s="90" customFormat="1" ht="15" customHeight="1" x14ac:dyDescent="0.25">
      <c r="A95" s="7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95"/>
    </row>
    <row r="96" spans="1:44" s="90" customFormat="1" ht="15" customHeight="1" x14ac:dyDescent="0.25">
      <c r="A96" s="7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95"/>
    </row>
    <row r="97" spans="1:44" s="90" customFormat="1" ht="15" customHeight="1" x14ac:dyDescent="0.25">
      <c r="A97" s="7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95"/>
    </row>
    <row r="98" spans="1:44" s="90" customFormat="1" ht="15" customHeight="1" x14ac:dyDescent="0.25">
      <c r="A98" s="7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95"/>
    </row>
    <row r="99" spans="1:44" s="90" customFormat="1" ht="15" customHeight="1" x14ac:dyDescent="0.25">
      <c r="A99" s="7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95"/>
    </row>
    <row r="100" spans="1:44" s="90" customFormat="1" ht="15" customHeight="1" x14ac:dyDescent="0.25">
      <c r="A100" s="7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95"/>
    </row>
    <row r="101" spans="1:44" s="90" customFormat="1" ht="15" customHeight="1" x14ac:dyDescent="0.25">
      <c r="A101" s="7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95"/>
    </row>
    <row r="102" spans="1:44" s="90" customFormat="1" ht="15" customHeight="1" x14ac:dyDescent="0.25">
      <c r="A102" s="7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95"/>
    </row>
    <row r="103" spans="1:44" s="90" customFormat="1" ht="15" customHeight="1" x14ac:dyDescent="0.25">
      <c r="A103" s="7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95"/>
    </row>
    <row r="104" spans="1:44" s="90" customFormat="1" ht="15" customHeight="1" x14ac:dyDescent="0.25">
      <c r="A104" s="7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95"/>
    </row>
    <row r="105" spans="1:44" s="90" customFormat="1" ht="15" customHeight="1" x14ac:dyDescent="0.25">
      <c r="A105" s="7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95"/>
    </row>
    <row r="106" spans="1:44" s="90" customFormat="1" ht="15" customHeight="1" x14ac:dyDescent="0.25">
      <c r="A106" s="7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95"/>
    </row>
    <row r="107" spans="1:44" s="90" customFormat="1" ht="15" customHeight="1" x14ac:dyDescent="0.25">
      <c r="A107" s="7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95"/>
    </row>
    <row r="108" spans="1:44" s="90" customFormat="1" ht="15" customHeight="1" x14ac:dyDescent="0.25">
      <c r="A108" s="7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95"/>
    </row>
    <row r="109" spans="1:44" s="90" customFormat="1" ht="15" customHeight="1" x14ac:dyDescent="0.25">
      <c r="A109" s="7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95"/>
    </row>
    <row r="110" spans="1:44" s="90" customFormat="1" ht="15" customHeight="1" x14ac:dyDescent="0.25">
      <c r="A110" s="7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95"/>
    </row>
    <row r="111" spans="1:44" s="90" customFormat="1" ht="15" customHeight="1" x14ac:dyDescent="0.25">
      <c r="A111" s="7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95"/>
    </row>
    <row r="112" spans="1:44" s="90" customFormat="1" ht="15" customHeight="1" x14ac:dyDescent="0.25">
      <c r="A112" s="7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95"/>
    </row>
    <row r="113" spans="1:44" s="90" customFormat="1" ht="15" customHeight="1" x14ac:dyDescent="0.25">
      <c r="A113" s="7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95"/>
    </row>
    <row r="114" spans="1:44" s="90" customFormat="1" ht="15" customHeight="1" x14ac:dyDescent="0.25">
      <c r="A114" s="7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95"/>
    </row>
    <row r="115" spans="1:44" s="90" customFormat="1" ht="15" customHeight="1" x14ac:dyDescent="0.25">
      <c r="A115" s="7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95"/>
    </row>
    <row r="116" spans="1:44" s="90" customFormat="1" ht="15" customHeight="1" x14ac:dyDescent="0.25">
      <c r="A116" s="7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95"/>
    </row>
    <row r="117" spans="1:44" s="90" customFormat="1" ht="15" customHeight="1" x14ac:dyDescent="0.25">
      <c r="A117" s="7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95"/>
    </row>
    <row r="118" spans="1:44" s="90" customFormat="1" ht="15" customHeight="1" x14ac:dyDescent="0.25">
      <c r="A118" s="7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95"/>
    </row>
    <row r="119" spans="1:44" s="90" customFormat="1" ht="15" customHeight="1" x14ac:dyDescent="0.25">
      <c r="A119" s="7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95"/>
    </row>
    <row r="120" spans="1:44" s="90" customFormat="1" ht="15" customHeight="1" x14ac:dyDescent="0.25">
      <c r="A120" s="7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95"/>
    </row>
    <row r="121" spans="1:44" s="90" customFormat="1" ht="15" customHeight="1" x14ac:dyDescent="0.25">
      <c r="A121" s="7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95"/>
    </row>
    <row r="122" spans="1:44" s="90" customFormat="1" ht="15" customHeight="1" x14ac:dyDescent="0.25">
      <c r="A122" s="7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95"/>
    </row>
    <row r="123" spans="1:44" s="90" customFormat="1" ht="15" customHeight="1" x14ac:dyDescent="0.25">
      <c r="A123" s="7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95"/>
    </row>
    <row r="124" spans="1:44" s="90" customFormat="1" ht="15" customHeight="1" x14ac:dyDescent="0.25">
      <c r="A124" s="7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95"/>
    </row>
    <row r="125" spans="1:44" s="90" customFormat="1" ht="15" customHeight="1" x14ac:dyDescent="0.25">
      <c r="A125" s="7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95"/>
    </row>
    <row r="126" spans="1:44" s="90" customFormat="1" ht="15" customHeight="1" x14ac:dyDescent="0.25">
      <c r="A126" s="7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95"/>
    </row>
    <row r="127" spans="1:44" s="90" customFormat="1" ht="15" customHeight="1" x14ac:dyDescent="0.25">
      <c r="A127" s="7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95"/>
    </row>
    <row r="128" spans="1:44" s="90" customFormat="1" ht="15" customHeight="1" x14ac:dyDescent="0.25">
      <c r="A128" s="7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95"/>
    </row>
    <row r="129" spans="1:44" s="90" customFormat="1" ht="15" customHeight="1" x14ac:dyDescent="0.25">
      <c r="A129" s="7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95"/>
    </row>
    <row r="130" spans="1:44" s="90" customFormat="1" ht="15" customHeight="1" x14ac:dyDescent="0.25">
      <c r="A130" s="7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95"/>
    </row>
    <row r="131" spans="1:44" s="90" customFormat="1" ht="15" customHeight="1" x14ac:dyDescent="0.25">
      <c r="A131" s="7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95"/>
    </row>
    <row r="132" spans="1:44" s="90" customFormat="1" ht="15" customHeight="1" x14ac:dyDescent="0.25">
      <c r="A132" s="7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95"/>
    </row>
    <row r="133" spans="1:44" s="90" customFormat="1" ht="15" customHeight="1" x14ac:dyDescent="0.25">
      <c r="A133" s="7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95"/>
    </row>
    <row r="134" spans="1:44" s="90" customFormat="1" ht="15" customHeight="1" x14ac:dyDescent="0.25">
      <c r="A134" s="7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95"/>
    </row>
    <row r="135" spans="1:44" s="90" customFormat="1" ht="15" customHeight="1" x14ac:dyDescent="0.25">
      <c r="A135" s="7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95"/>
    </row>
    <row r="136" spans="1:44" s="90" customFormat="1" ht="15" customHeight="1" x14ac:dyDescent="0.25">
      <c r="A136" s="7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95"/>
    </row>
    <row r="137" spans="1:44" s="90" customFormat="1" ht="15" customHeight="1" x14ac:dyDescent="0.25">
      <c r="A137" s="7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95"/>
    </row>
    <row r="138" spans="1:44" s="90" customFormat="1" ht="15" customHeight="1" x14ac:dyDescent="0.25">
      <c r="A138" s="7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95"/>
    </row>
    <row r="139" spans="1:44" s="90" customFormat="1" ht="15" customHeight="1" x14ac:dyDescent="0.25">
      <c r="A139" s="7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95"/>
    </row>
    <row r="140" spans="1:44" s="90" customFormat="1" ht="15" customHeight="1" x14ac:dyDescent="0.25">
      <c r="A140" s="7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95"/>
    </row>
    <row r="141" spans="1:44" s="90" customFormat="1" ht="15" customHeight="1" x14ac:dyDescent="0.25">
      <c r="A141" s="7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95"/>
    </row>
    <row r="142" spans="1:44" s="90" customFormat="1" ht="15" customHeight="1" x14ac:dyDescent="0.25">
      <c r="A142" s="7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95"/>
    </row>
    <row r="143" spans="1:44" s="90" customFormat="1" ht="15" customHeight="1" x14ac:dyDescent="0.25">
      <c r="A143" s="7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95"/>
    </row>
    <row r="144" spans="1:44" s="90" customFormat="1" ht="15" customHeight="1" x14ac:dyDescent="0.25">
      <c r="A144" s="7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95"/>
    </row>
    <row r="145" spans="1:44" s="90" customFormat="1" ht="15" customHeight="1" x14ac:dyDescent="0.25">
      <c r="A145" s="7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95"/>
    </row>
    <row r="146" spans="1:44" s="90" customFormat="1" ht="15" customHeight="1" x14ac:dyDescent="0.25">
      <c r="A146" s="7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95"/>
    </row>
    <row r="147" spans="1:44" s="90" customFormat="1" ht="15" customHeight="1" x14ac:dyDescent="0.25">
      <c r="A147" s="7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95"/>
    </row>
    <row r="148" spans="1:44" s="90" customFormat="1" ht="15" customHeight="1" x14ac:dyDescent="0.25">
      <c r="A148" s="7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95"/>
    </row>
    <row r="149" spans="1:44" s="90" customFormat="1" ht="15" customHeight="1" x14ac:dyDescent="0.25">
      <c r="A149" s="7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95"/>
    </row>
    <row r="150" spans="1:44" ht="15" customHeight="1" x14ac:dyDescent="0.25">
      <c r="AG150" s="10"/>
      <c r="AH150" s="18"/>
      <c r="AI150" s="16"/>
      <c r="AJ150" s="16"/>
    </row>
    <row r="151" spans="1:44" ht="15" customHeight="1" x14ac:dyDescent="0.25">
      <c r="AG151" s="10"/>
      <c r="AH151" s="18"/>
      <c r="AI151" s="16"/>
      <c r="AJ151" s="16"/>
    </row>
    <row r="152" spans="1:44" ht="15" customHeight="1" x14ac:dyDescent="0.25">
      <c r="AG152" s="10"/>
      <c r="AH152" s="18"/>
      <c r="AI152" s="16"/>
      <c r="AJ152" s="16"/>
    </row>
    <row r="153" spans="1:44" ht="15" customHeight="1" x14ac:dyDescent="0.25">
      <c r="AG153" s="10"/>
      <c r="AH153" s="18"/>
      <c r="AI153" s="16"/>
      <c r="AJ153" s="16"/>
    </row>
    <row r="154" spans="1:44" ht="15" customHeight="1" x14ac:dyDescent="0.25">
      <c r="AG154" s="10"/>
      <c r="AH154" s="18"/>
      <c r="AI154" s="16"/>
      <c r="AJ154" s="16"/>
    </row>
    <row r="155" spans="1:44" ht="15" customHeight="1" x14ac:dyDescent="0.25">
      <c r="AG155" s="10"/>
      <c r="AH155" s="18"/>
      <c r="AI155" s="16"/>
      <c r="AJ155" s="16"/>
    </row>
    <row r="156" spans="1:44" ht="15" customHeight="1" x14ac:dyDescent="0.25">
      <c r="AG156" s="10"/>
      <c r="AH156" s="18"/>
      <c r="AI156" s="16"/>
      <c r="AJ156" s="16"/>
    </row>
    <row r="165" spans="2:43" ht="15" customHeight="1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</row>
    <row r="166" spans="2:43" ht="15" customHeight="1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</row>
    <row r="167" spans="2:43" ht="15" customHeight="1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</row>
    <row r="168" spans="2:43" ht="15" customHeight="1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</row>
    <row r="169" spans="2:43" ht="15" customHeight="1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</row>
    <row r="170" spans="2:43" ht="15" customHeight="1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</row>
    <row r="171" spans="2:43" ht="15" customHeight="1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</row>
    <row r="172" spans="2:43" ht="15" customHeight="1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</row>
    <row r="173" spans="2:43" ht="15" customHeight="1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</row>
    <row r="174" spans="2:43" ht="15" customHeight="1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</row>
    <row r="175" spans="2:43" ht="15" customHeight="1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</row>
    <row r="176" spans="2:43" ht="15" customHeight="1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</row>
    <row r="177" spans="2:43" ht="15" customHeight="1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</row>
    <row r="178" spans="2:43" ht="15" customHeight="1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</row>
    <row r="179" spans="2:43" ht="15" customHeight="1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</row>
    <row r="180" spans="2:43" ht="15" customHeight="1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</row>
    <row r="181" spans="2:43" ht="15" customHeight="1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</row>
    <row r="182" spans="2:43" ht="15" customHeight="1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</row>
    <row r="183" spans="2:43" ht="15" customHeight="1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</row>
    <row r="189" spans="2:43" ht="15" customHeight="1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</row>
  </sheetData>
  <sortState ref="B7:AQ8">
    <sortCondition ref="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2" t="s">
        <v>27</v>
      </c>
      <c r="C1" s="2"/>
      <c r="D1" s="3"/>
      <c r="E1" s="4" t="s">
        <v>31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65"/>
      <c r="D2" s="130"/>
      <c r="E2" s="8" t="s">
        <v>7</v>
      </c>
      <c r="F2" s="23"/>
      <c r="G2" s="23"/>
      <c r="H2" s="23"/>
      <c r="I2" s="30"/>
      <c r="J2" s="9"/>
      <c r="K2" s="22"/>
      <c r="L2" s="19" t="s">
        <v>89</v>
      </c>
      <c r="M2" s="23"/>
      <c r="N2" s="23"/>
      <c r="O2" s="29"/>
      <c r="P2" s="6"/>
      <c r="Q2" s="19" t="s">
        <v>90</v>
      </c>
      <c r="R2" s="23"/>
      <c r="S2" s="23"/>
      <c r="T2" s="23"/>
      <c r="U2" s="30"/>
      <c r="V2" s="29"/>
      <c r="W2" s="6"/>
      <c r="X2" s="131" t="s">
        <v>19</v>
      </c>
      <c r="Y2" s="132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91</v>
      </c>
      <c r="AI2" s="23"/>
      <c r="AJ2" s="23"/>
      <c r="AK2" s="29"/>
      <c r="AL2" s="6"/>
      <c r="AM2" s="19" t="s">
        <v>90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33"/>
      <c r="W4" s="20"/>
      <c r="X4" s="12">
        <v>2016</v>
      </c>
      <c r="Y4" s="14" t="s">
        <v>28</v>
      </c>
      <c r="Z4" s="1" t="s">
        <v>29</v>
      </c>
      <c r="AA4" s="12">
        <v>7</v>
      </c>
      <c r="AB4" s="12">
        <v>0</v>
      </c>
      <c r="AC4" s="12">
        <v>0</v>
      </c>
      <c r="AD4" s="13">
        <v>3</v>
      </c>
      <c r="AE4" s="12">
        <v>4</v>
      </c>
      <c r="AF4" s="34">
        <v>0.30759999999999998</v>
      </c>
      <c r="AG4" s="20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6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33"/>
      <c r="W5" s="20"/>
      <c r="X5" s="12">
        <v>2017</v>
      </c>
      <c r="Y5" s="14" t="s">
        <v>30</v>
      </c>
      <c r="Z5" s="1" t="s">
        <v>29</v>
      </c>
      <c r="AA5" s="12">
        <v>7</v>
      </c>
      <c r="AB5" s="12">
        <v>1</v>
      </c>
      <c r="AC5" s="12">
        <v>1</v>
      </c>
      <c r="AD5" s="13">
        <v>7</v>
      </c>
      <c r="AE5" s="12">
        <v>21</v>
      </c>
      <c r="AF5" s="34">
        <v>0.5675</v>
      </c>
      <c r="AG5" s="20">
        <v>37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7</v>
      </c>
      <c r="AR5" s="61">
        <v>0.53839999999999999</v>
      </c>
      <c r="AS5" s="62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33"/>
      <c r="W6" s="20"/>
      <c r="X6" s="12">
        <v>2018</v>
      </c>
      <c r="Y6" s="14" t="s">
        <v>28</v>
      </c>
      <c r="Z6" s="1" t="s">
        <v>29</v>
      </c>
      <c r="AA6" s="12">
        <v>15</v>
      </c>
      <c r="AB6" s="12">
        <v>1</v>
      </c>
      <c r="AC6" s="12">
        <v>9</v>
      </c>
      <c r="AD6" s="13">
        <v>39</v>
      </c>
      <c r="AE6" s="12">
        <v>92</v>
      </c>
      <c r="AF6" s="106">
        <v>0.70220000000000005</v>
      </c>
      <c r="AG6" s="135">
        <f>PRODUCT(AE6/AF6)</f>
        <v>131.01680432925093</v>
      </c>
      <c r="AH6" s="7"/>
      <c r="AI6" s="12" t="s">
        <v>94</v>
      </c>
      <c r="AJ6" s="7"/>
      <c r="AK6" s="7" t="s">
        <v>95</v>
      </c>
      <c r="AL6" s="10"/>
      <c r="AM6" s="1"/>
      <c r="AN6" s="1"/>
      <c r="AO6" s="1"/>
      <c r="AP6" s="1"/>
      <c r="AQ6" s="1"/>
      <c r="AR6" s="55"/>
      <c r="AS6" s="62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105</v>
      </c>
      <c r="D7" s="1" t="s">
        <v>106</v>
      </c>
      <c r="E7" s="12">
        <v>10</v>
      </c>
      <c r="F7" s="12">
        <v>1</v>
      </c>
      <c r="G7" s="12">
        <v>2</v>
      </c>
      <c r="H7" s="13">
        <v>14</v>
      </c>
      <c r="I7" s="12">
        <v>35</v>
      </c>
      <c r="J7" s="34">
        <v>0.58330000000000004</v>
      </c>
      <c r="K7" s="20">
        <v>60</v>
      </c>
      <c r="L7" s="43"/>
      <c r="M7" s="7"/>
      <c r="N7" s="7"/>
      <c r="O7" s="7"/>
      <c r="P7" s="10"/>
      <c r="Q7" s="12"/>
      <c r="R7" s="12"/>
      <c r="S7" s="13"/>
      <c r="T7" s="12"/>
      <c r="U7" s="12"/>
      <c r="V7" s="133"/>
      <c r="W7" s="20"/>
      <c r="X7" s="12">
        <v>2019</v>
      </c>
      <c r="Y7" s="12" t="s">
        <v>95</v>
      </c>
      <c r="Z7" s="1" t="s">
        <v>29</v>
      </c>
      <c r="AA7" s="12">
        <v>13</v>
      </c>
      <c r="AB7" s="12">
        <v>3</v>
      </c>
      <c r="AC7" s="12">
        <v>2</v>
      </c>
      <c r="AD7" s="12">
        <v>39</v>
      </c>
      <c r="AE7" s="12">
        <v>78</v>
      </c>
      <c r="AF7" s="106">
        <v>0.72219999999999995</v>
      </c>
      <c r="AG7" s="20">
        <v>108</v>
      </c>
      <c r="AH7" s="43"/>
      <c r="AI7" s="12" t="s">
        <v>33</v>
      </c>
      <c r="AJ7" s="7"/>
      <c r="AK7" s="7"/>
      <c r="AL7" s="10"/>
      <c r="AM7" s="12"/>
      <c r="AN7" s="12"/>
      <c r="AO7" s="12"/>
      <c r="AP7" s="12"/>
      <c r="AQ7" s="12"/>
      <c r="AR7" s="61"/>
      <c r="AS7" s="13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72" t="s">
        <v>20</v>
      </c>
      <c r="C8" s="75"/>
      <c r="D8" s="74"/>
      <c r="E8" s="38">
        <f>SUM(E4:E7)</f>
        <v>10</v>
      </c>
      <c r="F8" s="38">
        <f>SUM(F4:F7)</f>
        <v>1</v>
      </c>
      <c r="G8" s="38">
        <f>SUM(G4:G7)</f>
        <v>2</v>
      </c>
      <c r="H8" s="38">
        <f>SUM(H4:H7)</f>
        <v>14</v>
      </c>
      <c r="I8" s="38">
        <f>SUM(I4:I7)</f>
        <v>35</v>
      </c>
      <c r="J8" s="39">
        <v>0</v>
      </c>
      <c r="K8" s="22">
        <f>SUM(K4:K7)</f>
        <v>60</v>
      </c>
      <c r="L8" s="19"/>
      <c r="M8" s="30"/>
      <c r="N8" s="44"/>
      <c r="O8" s="45"/>
      <c r="P8" s="10"/>
      <c r="Q8" s="38">
        <f>SUM(Q4:Q7)</f>
        <v>0</v>
      </c>
      <c r="R8" s="38">
        <f>SUM(R4:R7)</f>
        <v>0</v>
      </c>
      <c r="S8" s="38">
        <f>SUM(S4:S7)</f>
        <v>0</v>
      </c>
      <c r="T8" s="38">
        <f>SUM(T4:T7)</f>
        <v>0</v>
      </c>
      <c r="U8" s="38">
        <f>SUM(U4:U7)</f>
        <v>0</v>
      </c>
      <c r="V8" s="15">
        <v>0</v>
      </c>
      <c r="W8" s="22">
        <f>SUM(W4:W7)</f>
        <v>0</v>
      </c>
      <c r="X8" s="60" t="s">
        <v>20</v>
      </c>
      <c r="Y8" s="11"/>
      <c r="Z8" s="9"/>
      <c r="AA8" s="38">
        <f>SUM(AA4:AA7)</f>
        <v>42</v>
      </c>
      <c r="AB8" s="38">
        <f>SUM(AB4:AB7)</f>
        <v>5</v>
      </c>
      <c r="AC8" s="38">
        <f>SUM(AC4:AC7)</f>
        <v>12</v>
      </c>
      <c r="AD8" s="38">
        <f>SUM(AD4:AD7)</f>
        <v>88</v>
      </c>
      <c r="AE8" s="38">
        <f>SUM(AE4:AE7)</f>
        <v>195</v>
      </c>
      <c r="AF8" s="39">
        <f>PRODUCT(AE8/AG8)</f>
        <v>0.67470125293425498</v>
      </c>
      <c r="AG8" s="22">
        <f>SUM(AG4:AG7)</f>
        <v>289.01680432925093</v>
      </c>
      <c r="AH8" s="19"/>
      <c r="AI8" s="30"/>
      <c r="AJ8" s="44"/>
      <c r="AK8" s="45"/>
      <c r="AL8" s="10"/>
      <c r="AM8" s="38">
        <f>SUM(AM4:AM7)</f>
        <v>2</v>
      </c>
      <c r="AN8" s="38">
        <f>SUM(AN4:AN7)</f>
        <v>0</v>
      </c>
      <c r="AO8" s="38">
        <f>SUM(AO4:AO7)</f>
        <v>1</v>
      </c>
      <c r="AP8" s="38">
        <f>SUM(AP4:AP7)</f>
        <v>1</v>
      </c>
      <c r="AQ8" s="38">
        <f>SUM(AQ4:AQ7)</f>
        <v>7</v>
      </c>
      <c r="AR8" s="39">
        <f>PRODUCT(AQ8/AS8)</f>
        <v>0.53846153846153844</v>
      </c>
      <c r="AS8" s="41">
        <f>SUM(AS4:AS7)</f>
        <v>13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40"/>
      <c r="K9" s="20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20"/>
      <c r="X9" s="16"/>
      <c r="Y9" s="16"/>
      <c r="Z9" s="16"/>
      <c r="AA9" s="16"/>
      <c r="AB9" s="16"/>
      <c r="AC9" s="16"/>
      <c r="AD9" s="16"/>
      <c r="AE9" s="16"/>
      <c r="AF9" s="40"/>
      <c r="AG9" s="20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2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23</v>
      </c>
      <c r="C10" s="52"/>
      <c r="D10" s="53"/>
      <c r="E10" s="9" t="s">
        <v>2</v>
      </c>
      <c r="F10" s="7" t="s">
        <v>6</v>
      </c>
      <c r="G10" s="9" t="s">
        <v>4</v>
      </c>
      <c r="H10" s="7" t="s">
        <v>5</v>
      </c>
      <c r="I10" s="7" t="s">
        <v>11</v>
      </c>
      <c r="J10" s="7" t="s">
        <v>16</v>
      </c>
      <c r="K10" s="10"/>
      <c r="L10" s="7" t="s">
        <v>24</v>
      </c>
      <c r="M10" s="7" t="s">
        <v>25</v>
      </c>
      <c r="N10" s="7" t="s">
        <v>92</v>
      </c>
      <c r="O10" s="7" t="s">
        <v>93</v>
      </c>
      <c r="Q10" s="17"/>
      <c r="R10" s="17" t="s">
        <v>17</v>
      </c>
      <c r="S10" s="17"/>
      <c r="T10" s="16" t="s">
        <v>32</v>
      </c>
      <c r="U10" s="10"/>
      <c r="V10" s="20"/>
      <c r="W10" s="20"/>
      <c r="X10" s="46"/>
      <c r="Y10" s="46"/>
      <c r="Z10" s="46"/>
      <c r="AA10" s="46"/>
      <c r="AB10" s="46"/>
      <c r="AC10" s="17"/>
      <c r="AD10" s="17"/>
      <c r="AE10" s="17"/>
      <c r="AF10" s="16"/>
      <c r="AG10" s="16"/>
      <c r="AH10" s="16"/>
      <c r="AI10" s="16"/>
      <c r="AJ10" s="16"/>
      <c r="AK10" s="16"/>
      <c r="AM10" s="20"/>
      <c r="AN10" s="46"/>
      <c r="AO10" s="46"/>
      <c r="AP10" s="46"/>
      <c r="AQ10" s="46"/>
      <c r="AR10" s="46"/>
      <c r="AS10" s="4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4" t="s">
        <v>22</v>
      </c>
      <c r="C11" s="3"/>
      <c r="D11" s="55"/>
      <c r="E11" s="50">
        <v>30</v>
      </c>
      <c r="F11" s="50">
        <v>0</v>
      </c>
      <c r="G11" s="50">
        <v>2</v>
      </c>
      <c r="H11" s="50">
        <v>22</v>
      </c>
      <c r="I11" s="50">
        <v>65</v>
      </c>
      <c r="J11" s="134">
        <v>0.53700000000000003</v>
      </c>
      <c r="K11" s="16">
        <f>PRODUCT(I11/J11)</f>
        <v>121.04283054003723</v>
      </c>
      <c r="L11" s="56">
        <f>PRODUCT((F11+G11)/E11)</f>
        <v>6.6666666666666666E-2</v>
      </c>
      <c r="M11" s="56">
        <f>PRODUCT(H11/E11)</f>
        <v>0.73333333333333328</v>
      </c>
      <c r="N11" s="56">
        <f>PRODUCT((F11+G11+H11)/E11)</f>
        <v>0.8</v>
      </c>
      <c r="O11" s="56">
        <f>PRODUCT(I11/E11)</f>
        <v>2.1666666666666665</v>
      </c>
      <c r="Q11" s="17"/>
      <c r="R11" s="17"/>
      <c r="S11" s="17"/>
      <c r="T11" s="57" t="s">
        <v>104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5" t="s">
        <v>18</v>
      </c>
      <c r="C12" s="36"/>
      <c r="D12" s="37"/>
      <c r="E12" s="50">
        <f>PRODUCT(E8+Q8)</f>
        <v>10</v>
      </c>
      <c r="F12" s="50">
        <f>PRODUCT(F8+R8)</f>
        <v>1</v>
      </c>
      <c r="G12" s="50">
        <f>PRODUCT(G8+S8)</f>
        <v>2</v>
      </c>
      <c r="H12" s="50">
        <f>PRODUCT(H8+T8)</f>
        <v>14</v>
      </c>
      <c r="I12" s="50">
        <f>PRODUCT(I8+U8)</f>
        <v>35</v>
      </c>
      <c r="J12" s="134">
        <f>PRODUCT(I12/K12)</f>
        <v>0.58333333333333337</v>
      </c>
      <c r="K12" s="16">
        <f>PRODUCT(K8+W8)</f>
        <v>60</v>
      </c>
      <c r="L12" s="56">
        <f>PRODUCT((F12+G12)/E12)</f>
        <v>0.3</v>
      </c>
      <c r="M12" s="56">
        <f>PRODUCT(H12/E12)</f>
        <v>1.4</v>
      </c>
      <c r="N12" s="56">
        <f>PRODUCT((F12+G12+H12)/E12)</f>
        <v>1.7</v>
      </c>
      <c r="O12" s="56">
        <f>PRODUCT(I12/E12)</f>
        <v>3.5</v>
      </c>
      <c r="Q12" s="17"/>
      <c r="R12" s="17"/>
      <c r="S12" s="17"/>
      <c r="T12" s="10"/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1" t="s">
        <v>19</v>
      </c>
      <c r="C13" s="33"/>
      <c r="D13" s="32"/>
      <c r="E13" s="50">
        <f>PRODUCT(AA8+AM8)</f>
        <v>44</v>
      </c>
      <c r="F13" s="50">
        <f>PRODUCT(AB8+AN8)</f>
        <v>5</v>
      </c>
      <c r="G13" s="50">
        <f>PRODUCT(AC8+AO8)</f>
        <v>13</v>
      </c>
      <c r="H13" s="50">
        <f>PRODUCT(AD8+AP8)</f>
        <v>89</v>
      </c>
      <c r="I13" s="50">
        <f>PRODUCT(AE8+AQ8)</f>
        <v>202</v>
      </c>
      <c r="J13" s="134">
        <f>PRODUCT(I13/K13)</f>
        <v>0.66883695577344371</v>
      </c>
      <c r="K13" s="10">
        <f>PRODUCT(AG8+AS8)</f>
        <v>302.01680432925093</v>
      </c>
      <c r="L13" s="56">
        <f>PRODUCT((F13+G13)/E13)</f>
        <v>0.40909090909090912</v>
      </c>
      <c r="M13" s="56">
        <f>PRODUCT(H13/E13)</f>
        <v>2.0227272727272729</v>
      </c>
      <c r="N13" s="56">
        <f>PRODUCT((F13+G13+H13)/E13)</f>
        <v>2.4318181818181817</v>
      </c>
      <c r="O13" s="56">
        <f>PRODUCT(I13/E13)</f>
        <v>4.5909090909090908</v>
      </c>
      <c r="Q13" s="17"/>
      <c r="R13" s="17"/>
      <c r="S13" s="16"/>
      <c r="T13" s="16"/>
      <c r="U13" s="10"/>
      <c r="V13" s="10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20</v>
      </c>
      <c r="C14" s="48"/>
      <c r="D14" s="49"/>
      <c r="E14" s="50">
        <f>SUM(E11:E13)</f>
        <v>84</v>
      </c>
      <c r="F14" s="50">
        <f t="shared" ref="F14:I14" si="0">SUM(F11:F13)</f>
        <v>6</v>
      </c>
      <c r="G14" s="50">
        <f t="shared" si="0"/>
        <v>17</v>
      </c>
      <c r="H14" s="50">
        <f t="shared" si="0"/>
        <v>125</v>
      </c>
      <c r="I14" s="50">
        <f t="shared" si="0"/>
        <v>302</v>
      </c>
      <c r="J14" s="134">
        <f>PRODUCT(I14/K14)</f>
        <v>0.6251816094750261</v>
      </c>
      <c r="K14" s="16">
        <f>SUM(K11:K13)</f>
        <v>483.05963486928817</v>
      </c>
      <c r="L14" s="56">
        <f>PRODUCT((F14+G14)/E14)</f>
        <v>0.27380952380952384</v>
      </c>
      <c r="M14" s="56">
        <f>PRODUCT(H14/E14)</f>
        <v>1.4880952380952381</v>
      </c>
      <c r="N14" s="56">
        <f>PRODUCT((F14+G14+H14)/E14)</f>
        <v>1.7619047619047619</v>
      </c>
      <c r="O14" s="56">
        <f>PRODUCT(I14/E14)</f>
        <v>3.5952380952380953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20"/>
      <c r="S180" s="2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20"/>
      <c r="S181" s="2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20"/>
      <c r="S182" s="2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20"/>
      <c r="S183" s="2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20"/>
      <c r="S184" s="2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R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10.28515625" style="93" customWidth="1"/>
    <col min="6" max="6" width="0.7109375" style="20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14062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2" ht="18.75" x14ac:dyDescent="0.3">
      <c r="A1" s="63"/>
      <c r="B1" s="64" t="s">
        <v>35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5"/>
      <c r="W1" s="67"/>
      <c r="X1" s="68"/>
      <c r="Y1" s="69"/>
      <c r="Z1" s="69"/>
      <c r="AA1" s="69"/>
      <c r="AB1" s="69"/>
      <c r="AC1" s="69"/>
      <c r="AD1" s="69"/>
    </row>
    <row r="2" spans="1:32" x14ac:dyDescent="0.25">
      <c r="A2" s="63"/>
      <c r="B2" s="42" t="s">
        <v>27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0"/>
      <c r="P2" s="70"/>
      <c r="Q2" s="70"/>
      <c r="R2" s="70"/>
      <c r="S2" s="70"/>
      <c r="T2" s="70"/>
      <c r="U2" s="70"/>
      <c r="V2" s="2"/>
      <c r="W2" s="5"/>
      <c r="X2" s="13"/>
      <c r="Y2" s="69"/>
      <c r="Z2" s="69"/>
      <c r="AA2" s="69"/>
      <c r="AB2" s="69"/>
      <c r="AC2" s="69"/>
      <c r="AD2" s="69"/>
    </row>
    <row r="3" spans="1:32" x14ac:dyDescent="0.25">
      <c r="A3" s="63"/>
      <c r="B3" s="71" t="s">
        <v>36</v>
      </c>
      <c r="C3" s="71" t="s">
        <v>37</v>
      </c>
      <c r="D3" s="72" t="s">
        <v>38</v>
      </c>
      <c r="E3" s="73" t="s">
        <v>1</v>
      </c>
      <c r="F3" s="10"/>
      <c r="G3" s="38" t="s">
        <v>39</v>
      </c>
      <c r="H3" s="74" t="s">
        <v>40</v>
      </c>
      <c r="I3" s="74" t="s">
        <v>41</v>
      </c>
      <c r="J3" s="11" t="s">
        <v>42</v>
      </c>
      <c r="K3" s="75" t="s">
        <v>43</v>
      </c>
      <c r="L3" s="75" t="s">
        <v>44</v>
      </c>
      <c r="M3" s="38" t="s">
        <v>45</v>
      </c>
      <c r="N3" s="38" t="s">
        <v>46</v>
      </c>
      <c r="O3" s="74" t="s">
        <v>47</v>
      </c>
      <c r="P3" s="38" t="s">
        <v>40</v>
      </c>
      <c r="Q3" s="76" t="s">
        <v>11</v>
      </c>
      <c r="R3" s="76">
        <v>1</v>
      </c>
      <c r="S3" s="76">
        <v>2</v>
      </c>
      <c r="T3" s="76">
        <v>3</v>
      </c>
      <c r="U3" s="76" t="s">
        <v>48</v>
      </c>
      <c r="V3" s="11" t="s">
        <v>16</v>
      </c>
      <c r="W3" s="60" t="s">
        <v>49</v>
      </c>
      <c r="X3" s="60" t="s">
        <v>50</v>
      </c>
      <c r="Y3" s="69"/>
      <c r="Z3" s="69"/>
      <c r="AA3" s="69"/>
      <c r="AB3" s="69"/>
      <c r="AC3" s="69"/>
      <c r="AD3" s="69"/>
    </row>
    <row r="4" spans="1:32" x14ac:dyDescent="0.25">
      <c r="A4" s="77"/>
      <c r="B4" s="78" t="s">
        <v>51</v>
      </c>
      <c r="C4" s="79" t="s">
        <v>54</v>
      </c>
      <c r="D4" s="80" t="s">
        <v>52</v>
      </c>
      <c r="E4" s="81" t="s">
        <v>34</v>
      </c>
      <c r="F4" s="82"/>
      <c r="G4" s="83"/>
      <c r="H4" s="84"/>
      <c r="I4" s="83">
        <v>1</v>
      </c>
      <c r="J4" s="85" t="s">
        <v>55</v>
      </c>
      <c r="K4" s="85">
        <v>1</v>
      </c>
      <c r="L4" s="85"/>
      <c r="M4" s="85">
        <v>1</v>
      </c>
      <c r="N4" s="83"/>
      <c r="O4" s="84"/>
      <c r="P4" s="84"/>
      <c r="Q4" s="86" t="s">
        <v>56</v>
      </c>
      <c r="R4" s="86" t="s">
        <v>56</v>
      </c>
      <c r="S4" s="86"/>
      <c r="T4" s="86"/>
      <c r="U4" s="86"/>
      <c r="V4" s="87">
        <v>0.4</v>
      </c>
      <c r="W4" s="78" t="s">
        <v>53</v>
      </c>
      <c r="X4" s="83">
        <v>1565</v>
      </c>
      <c r="Y4" s="69"/>
      <c r="Z4" s="69"/>
      <c r="AA4" s="69"/>
      <c r="AB4" s="69"/>
      <c r="AC4" s="69"/>
      <c r="AD4" s="69"/>
    </row>
    <row r="5" spans="1:32" x14ac:dyDescent="0.25">
      <c r="A5" s="77"/>
      <c r="B5" s="138" t="s">
        <v>96</v>
      </c>
      <c r="C5" s="139" t="s">
        <v>98</v>
      </c>
      <c r="D5" s="140" t="s">
        <v>52</v>
      </c>
      <c r="E5" s="141" t="s">
        <v>34</v>
      </c>
      <c r="F5" s="146"/>
      <c r="G5" s="142"/>
      <c r="H5" s="143"/>
      <c r="I5" s="142">
        <v>1</v>
      </c>
      <c r="J5" s="144"/>
      <c r="K5" s="144" t="s">
        <v>99</v>
      </c>
      <c r="L5" s="144"/>
      <c r="M5" s="144">
        <v>1</v>
      </c>
      <c r="N5" s="142"/>
      <c r="O5" s="143"/>
      <c r="P5" s="142"/>
      <c r="Q5" s="151" t="s">
        <v>100</v>
      </c>
      <c r="R5" s="151" t="s">
        <v>56</v>
      </c>
      <c r="S5" s="151" t="s">
        <v>101</v>
      </c>
      <c r="T5" s="151"/>
      <c r="U5" s="151"/>
      <c r="V5" s="152">
        <v>0.33300000000000002</v>
      </c>
      <c r="W5" s="138" t="s">
        <v>97</v>
      </c>
      <c r="X5" s="142">
        <v>1153</v>
      </c>
      <c r="Y5" s="69"/>
      <c r="Z5" s="69"/>
      <c r="AA5" s="69"/>
      <c r="AB5" s="69"/>
      <c r="AC5" s="69"/>
      <c r="AD5" s="69"/>
    </row>
    <row r="6" spans="1:32" s="155" customFormat="1" ht="15" customHeight="1" x14ac:dyDescent="0.2">
      <c r="A6" s="63"/>
      <c r="B6" s="19" t="s">
        <v>72</v>
      </c>
      <c r="C6" s="11"/>
      <c r="D6" s="60"/>
      <c r="E6" s="153"/>
      <c r="F6" s="50"/>
      <c r="G6" s="7"/>
      <c r="H6" s="7"/>
      <c r="I6" s="7">
        <v>2</v>
      </c>
      <c r="J6" s="11"/>
      <c r="K6" s="11"/>
      <c r="L6" s="11"/>
      <c r="M6" s="7">
        <v>2</v>
      </c>
      <c r="N6" s="7"/>
      <c r="O6" s="7"/>
      <c r="P6" s="7"/>
      <c r="Q6" s="43" t="s">
        <v>102</v>
      </c>
      <c r="R6" s="43" t="s">
        <v>103</v>
      </c>
      <c r="S6" s="43" t="s">
        <v>101</v>
      </c>
      <c r="T6" s="43"/>
      <c r="U6" s="43"/>
      <c r="V6" s="15">
        <v>0.36399999999999999</v>
      </c>
      <c r="W6" s="154"/>
      <c r="X6" s="43"/>
      <c r="Y6" s="10"/>
      <c r="Z6" s="10"/>
      <c r="AA6" s="10"/>
      <c r="AB6" s="10"/>
      <c r="AC6" s="10"/>
      <c r="AD6" s="10"/>
      <c r="AE6" s="10"/>
      <c r="AF6" s="10"/>
    </row>
    <row r="7" spans="1:32" x14ac:dyDescent="0.25">
      <c r="A7" s="156"/>
      <c r="B7" s="157"/>
      <c r="C7" s="145"/>
      <c r="D7" s="158"/>
      <c r="E7" s="48"/>
      <c r="F7" s="48"/>
      <c r="G7" s="147"/>
      <c r="H7" s="146"/>
      <c r="I7" s="145"/>
      <c r="J7" s="146"/>
      <c r="K7" s="146"/>
      <c r="L7" s="146"/>
      <c r="M7" s="146"/>
      <c r="N7" s="146"/>
      <c r="O7" s="146"/>
      <c r="P7" s="146"/>
      <c r="Q7" s="148"/>
      <c r="R7" s="148"/>
      <c r="S7" s="148"/>
      <c r="T7" s="148"/>
      <c r="U7" s="148"/>
      <c r="V7" s="146"/>
      <c r="W7" s="146"/>
      <c r="X7" s="149"/>
      <c r="Y7" s="17"/>
      <c r="Z7" s="16"/>
      <c r="AA7" s="10"/>
      <c r="AB7" s="10"/>
      <c r="AC7" s="69"/>
      <c r="AD7" s="69"/>
    </row>
    <row r="8" spans="1:32" x14ac:dyDescent="0.25">
      <c r="A8" s="77"/>
      <c r="B8" s="57"/>
      <c r="C8" s="16"/>
      <c r="D8" s="57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7"/>
      <c r="X8" s="16"/>
      <c r="Y8" s="69"/>
      <c r="Z8" s="69"/>
      <c r="AA8" s="69"/>
      <c r="AB8" s="69"/>
      <c r="AC8" s="69"/>
      <c r="AD8" s="69"/>
    </row>
    <row r="9" spans="1:32" x14ac:dyDescent="0.25">
      <c r="A9" s="77"/>
      <c r="B9" s="57"/>
      <c r="C9" s="16"/>
      <c r="D9" s="57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7"/>
      <c r="X9" s="16"/>
      <c r="Y9" s="69"/>
      <c r="Z9" s="69"/>
      <c r="AA9" s="69"/>
      <c r="AB9" s="69"/>
      <c r="AC9" s="69"/>
      <c r="AD9" s="69"/>
    </row>
    <row r="10" spans="1:32" x14ac:dyDescent="0.25">
      <c r="A10" s="77"/>
      <c r="B10" s="57"/>
      <c r="C10" s="16"/>
      <c r="D10" s="57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7"/>
      <c r="X10" s="16"/>
      <c r="Y10" s="69"/>
      <c r="Z10" s="69"/>
      <c r="AA10" s="69"/>
      <c r="AB10" s="69"/>
      <c r="AC10" s="69"/>
      <c r="AD10" s="69"/>
    </row>
    <row r="11" spans="1:32" x14ac:dyDescent="0.25">
      <c r="A11" s="77"/>
      <c r="B11" s="57"/>
      <c r="C11" s="16"/>
      <c r="D11" s="57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7"/>
      <c r="X11" s="16"/>
      <c r="Y11" s="69"/>
      <c r="Z11" s="69"/>
      <c r="AA11" s="69"/>
      <c r="AB11" s="69"/>
      <c r="AC11" s="69"/>
      <c r="AD11" s="69"/>
    </row>
    <row r="12" spans="1:32" x14ac:dyDescent="0.25">
      <c r="A12" s="77"/>
      <c r="B12" s="57"/>
      <c r="C12" s="16"/>
      <c r="D12" s="57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7"/>
      <c r="X12" s="16"/>
      <c r="Y12" s="69"/>
      <c r="Z12" s="69"/>
      <c r="AA12" s="69"/>
      <c r="AB12" s="69"/>
      <c r="AC12" s="69"/>
      <c r="AD12" s="69"/>
    </row>
    <row r="13" spans="1:32" x14ac:dyDescent="0.25">
      <c r="A13" s="77"/>
      <c r="B13" s="57"/>
      <c r="C13" s="16"/>
      <c r="D13" s="57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7"/>
      <c r="X13" s="16"/>
      <c r="Y13" s="69"/>
      <c r="Z13" s="69"/>
      <c r="AA13" s="69"/>
      <c r="AB13" s="69"/>
      <c r="AC13" s="69"/>
      <c r="AD13" s="69"/>
    </row>
    <row r="14" spans="1:32" x14ac:dyDescent="0.25">
      <c r="A14" s="77"/>
      <c r="B14" s="57"/>
      <c r="C14" s="16"/>
      <c r="D14" s="57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7"/>
      <c r="X14" s="16"/>
      <c r="Y14" s="69"/>
      <c r="Z14" s="69"/>
      <c r="AA14" s="69"/>
      <c r="AB14" s="69"/>
      <c r="AC14" s="69"/>
      <c r="AD14" s="69"/>
    </row>
    <row r="15" spans="1:32" x14ac:dyDescent="0.25">
      <c r="A15" s="77"/>
      <c r="B15" s="57"/>
      <c r="C15" s="16"/>
      <c r="D15" s="57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7"/>
      <c r="X15" s="16"/>
      <c r="Y15" s="69"/>
      <c r="Z15" s="69"/>
      <c r="AA15" s="69"/>
      <c r="AB15" s="69"/>
      <c r="AC15" s="69"/>
      <c r="AD15" s="69"/>
    </row>
    <row r="16" spans="1:32" x14ac:dyDescent="0.25">
      <c r="A16" s="77"/>
      <c r="B16" s="57"/>
      <c r="C16" s="16"/>
      <c r="D16" s="57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7"/>
      <c r="X16" s="16"/>
      <c r="Y16" s="69"/>
      <c r="Z16" s="69"/>
      <c r="AA16" s="69"/>
      <c r="AB16" s="69"/>
      <c r="AC16" s="69"/>
      <c r="AD16" s="69"/>
    </row>
    <row r="17" spans="1:30" x14ac:dyDescent="0.25">
      <c r="A17" s="77"/>
      <c r="B17" s="57"/>
      <c r="C17" s="16"/>
      <c r="D17" s="57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7"/>
      <c r="X17" s="16"/>
      <c r="Y17" s="69"/>
      <c r="Z17" s="69"/>
      <c r="AA17" s="69"/>
      <c r="AB17" s="69"/>
      <c r="AC17" s="69"/>
      <c r="AD17" s="69"/>
    </row>
    <row r="18" spans="1:30" x14ac:dyDescent="0.25">
      <c r="A18" s="77"/>
      <c r="B18" s="57"/>
      <c r="C18" s="16"/>
      <c r="D18" s="57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7"/>
      <c r="X18" s="16"/>
      <c r="Y18" s="69"/>
      <c r="Z18" s="69"/>
      <c r="AA18" s="69"/>
      <c r="AB18" s="69"/>
      <c r="AC18" s="69"/>
      <c r="AD18" s="69"/>
    </row>
    <row r="19" spans="1:30" x14ac:dyDescent="0.25">
      <c r="A19" s="77"/>
      <c r="B19" s="57"/>
      <c r="C19" s="16"/>
      <c r="D19" s="57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7"/>
      <c r="X19" s="16"/>
      <c r="Y19" s="69"/>
      <c r="Z19" s="69"/>
      <c r="AA19" s="69"/>
      <c r="AB19" s="69"/>
      <c r="AC19" s="69"/>
      <c r="AD19" s="69"/>
    </row>
    <row r="20" spans="1:30" x14ac:dyDescent="0.25">
      <c r="A20" s="77"/>
      <c r="B20" s="57"/>
      <c r="C20" s="16"/>
      <c r="D20" s="57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7"/>
      <c r="X20" s="16"/>
      <c r="Y20" s="69"/>
      <c r="Z20" s="69"/>
      <c r="AA20" s="69"/>
      <c r="AB20" s="69"/>
      <c r="AC20" s="69"/>
      <c r="AD20" s="69"/>
    </row>
    <row r="21" spans="1:30" x14ac:dyDescent="0.25">
      <c r="A21" s="77"/>
      <c r="B21" s="57"/>
      <c r="C21" s="16"/>
      <c r="D21" s="57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7"/>
      <c r="X21" s="16"/>
      <c r="Y21" s="69"/>
      <c r="Z21" s="69"/>
      <c r="AA21" s="69"/>
      <c r="AB21" s="69"/>
      <c r="AC21" s="69"/>
      <c r="AD21" s="69"/>
    </row>
    <row r="22" spans="1:30" x14ac:dyDescent="0.25">
      <c r="A22" s="77"/>
      <c r="B22" s="57"/>
      <c r="C22" s="16"/>
      <c r="D22" s="57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7"/>
      <c r="X22" s="16"/>
      <c r="Y22" s="69"/>
      <c r="Z22" s="69"/>
      <c r="AA22" s="69"/>
      <c r="AB22" s="69"/>
      <c r="AC22" s="69"/>
      <c r="AD22" s="69"/>
    </row>
    <row r="23" spans="1:30" x14ac:dyDescent="0.25">
      <c r="A23" s="77"/>
      <c r="B23" s="57"/>
      <c r="C23" s="16"/>
      <c r="D23" s="57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7"/>
      <c r="X23" s="16"/>
      <c r="Y23" s="69"/>
      <c r="Z23" s="69"/>
      <c r="AA23" s="69"/>
      <c r="AB23" s="69"/>
      <c r="AC23" s="69"/>
      <c r="AD23" s="69"/>
    </row>
    <row r="24" spans="1:30" x14ac:dyDescent="0.25">
      <c r="A24" s="77"/>
      <c r="B24" s="57"/>
      <c r="C24" s="16"/>
      <c r="D24" s="57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7"/>
      <c r="X24" s="16"/>
      <c r="Y24" s="69"/>
      <c r="Z24" s="69"/>
      <c r="AA24" s="69"/>
      <c r="AB24" s="69"/>
      <c r="AC24" s="69"/>
      <c r="AD24" s="69"/>
    </row>
    <row r="25" spans="1:30" x14ac:dyDescent="0.25">
      <c r="A25" s="77"/>
      <c r="B25" s="57"/>
      <c r="C25" s="16"/>
      <c r="D25" s="57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7"/>
      <c r="X25" s="16"/>
      <c r="Y25" s="69"/>
      <c r="Z25" s="69"/>
      <c r="AA25" s="69"/>
      <c r="AB25" s="69"/>
      <c r="AC25" s="69"/>
      <c r="AD25" s="69"/>
    </row>
    <row r="26" spans="1:30" x14ac:dyDescent="0.25">
      <c r="A26" s="77"/>
      <c r="B26" s="57"/>
      <c r="C26" s="16"/>
      <c r="D26" s="57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7"/>
      <c r="X26" s="16"/>
      <c r="Y26" s="69"/>
      <c r="Z26" s="69"/>
      <c r="AA26" s="69"/>
      <c r="AB26" s="69"/>
      <c r="AC26" s="69"/>
      <c r="AD26" s="69"/>
    </row>
    <row r="27" spans="1:30" x14ac:dyDescent="0.25">
      <c r="A27" s="77"/>
      <c r="B27" s="57"/>
      <c r="C27" s="16"/>
      <c r="D27" s="57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7"/>
      <c r="X27" s="16"/>
      <c r="Y27" s="69"/>
      <c r="Z27" s="69"/>
      <c r="AA27" s="69"/>
      <c r="AB27" s="69"/>
      <c r="AC27" s="69"/>
      <c r="AD27" s="69"/>
    </row>
    <row r="28" spans="1:30" x14ac:dyDescent="0.25">
      <c r="A28" s="77"/>
      <c r="B28" s="57"/>
      <c r="C28" s="16"/>
      <c r="D28" s="57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7"/>
      <c r="X28" s="16"/>
      <c r="Y28" s="69"/>
      <c r="Z28" s="69"/>
      <c r="AA28" s="69"/>
      <c r="AB28" s="69"/>
      <c r="AC28" s="69"/>
      <c r="AD28" s="69"/>
    </row>
    <row r="29" spans="1:30" x14ac:dyDescent="0.25">
      <c r="A29" s="77"/>
      <c r="B29" s="57"/>
      <c r="C29" s="16"/>
      <c r="D29" s="57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7"/>
      <c r="X29" s="16"/>
      <c r="Y29" s="69"/>
      <c r="Z29" s="69"/>
      <c r="AA29" s="69"/>
      <c r="AB29" s="69"/>
      <c r="AC29" s="69"/>
      <c r="AD29" s="69"/>
    </row>
    <row r="30" spans="1:30" x14ac:dyDescent="0.25">
      <c r="A30" s="77"/>
      <c r="B30" s="57"/>
      <c r="C30" s="16"/>
      <c r="D30" s="57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7"/>
      <c r="X30" s="16"/>
      <c r="Y30" s="69"/>
      <c r="Z30" s="69"/>
      <c r="AA30" s="69"/>
      <c r="AB30" s="69"/>
      <c r="AC30" s="69"/>
      <c r="AD30" s="69"/>
    </row>
    <row r="31" spans="1:30" x14ac:dyDescent="0.25">
      <c r="A31" s="77"/>
      <c r="B31" s="57"/>
      <c r="C31" s="16"/>
      <c r="D31" s="57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7"/>
      <c r="X31" s="16"/>
      <c r="Y31" s="69"/>
      <c r="Z31" s="69"/>
      <c r="AA31" s="69"/>
      <c r="AB31" s="69"/>
      <c r="AC31" s="69"/>
      <c r="AD31" s="69"/>
    </row>
    <row r="32" spans="1:30" x14ac:dyDescent="0.25">
      <c r="A32" s="77"/>
      <c r="B32" s="57"/>
      <c r="C32" s="16"/>
      <c r="D32" s="57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7"/>
      <c r="X32" s="16"/>
      <c r="Y32" s="69"/>
      <c r="Z32" s="69"/>
      <c r="AA32" s="69"/>
      <c r="AB32" s="69"/>
      <c r="AC32" s="69"/>
      <c r="AD32" s="69"/>
    </row>
    <row r="33" spans="1:30" x14ac:dyDescent="0.25">
      <c r="A33" s="77"/>
      <c r="B33" s="57"/>
      <c r="C33" s="16"/>
      <c r="D33" s="57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7"/>
      <c r="X33" s="16"/>
      <c r="Y33" s="69"/>
      <c r="Z33" s="69"/>
      <c r="AA33" s="69"/>
      <c r="AB33" s="69"/>
      <c r="AC33" s="69"/>
      <c r="AD33" s="69"/>
    </row>
    <row r="34" spans="1:30" x14ac:dyDescent="0.25">
      <c r="A34" s="77"/>
      <c r="B34" s="57"/>
      <c r="C34" s="16"/>
      <c r="D34" s="57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7"/>
      <c r="X34" s="16"/>
      <c r="Y34" s="69"/>
      <c r="Z34" s="69"/>
      <c r="AA34" s="69"/>
      <c r="AB34" s="69"/>
      <c r="AC34" s="69"/>
      <c r="AD34" s="69"/>
    </row>
    <row r="35" spans="1:30" x14ac:dyDescent="0.25">
      <c r="A35" s="77"/>
      <c r="B35" s="57"/>
      <c r="C35" s="16"/>
      <c r="D35" s="57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7"/>
      <c r="X35" s="16"/>
      <c r="Y35" s="69"/>
      <c r="Z35" s="69"/>
      <c r="AA35" s="69"/>
      <c r="AB35" s="69"/>
      <c r="AC35" s="69"/>
      <c r="AD35" s="69"/>
    </row>
    <row r="36" spans="1:30" x14ac:dyDescent="0.25">
      <c r="A36" s="77"/>
      <c r="B36" s="57"/>
      <c r="C36" s="16"/>
      <c r="D36" s="57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7"/>
      <c r="X36" s="16"/>
      <c r="Y36" s="69"/>
      <c r="Z36" s="69"/>
      <c r="AA36" s="69"/>
      <c r="AB36" s="69"/>
      <c r="AC36" s="69"/>
      <c r="AD36" s="69"/>
    </row>
    <row r="37" spans="1:30" x14ac:dyDescent="0.25">
      <c r="A37" s="77"/>
      <c r="B37" s="57"/>
      <c r="C37" s="16"/>
      <c r="D37" s="57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7"/>
      <c r="X37" s="16"/>
      <c r="Y37" s="69"/>
      <c r="Z37" s="69"/>
      <c r="AA37" s="69"/>
      <c r="AB37" s="69"/>
      <c r="AC37" s="69"/>
      <c r="AD37" s="69"/>
    </row>
    <row r="38" spans="1:30" x14ac:dyDescent="0.25">
      <c r="A38" s="77"/>
      <c r="B38" s="57"/>
      <c r="C38" s="16"/>
      <c r="D38" s="57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7"/>
      <c r="X38" s="16"/>
      <c r="Y38" s="69"/>
      <c r="Z38" s="69"/>
      <c r="AA38" s="69"/>
      <c r="AB38" s="69"/>
      <c r="AC38" s="69"/>
      <c r="AD38" s="69"/>
    </row>
    <row r="39" spans="1:30" x14ac:dyDescent="0.25">
      <c r="A39" s="77"/>
      <c r="B39" s="57"/>
      <c r="C39" s="16"/>
      <c r="D39" s="57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7"/>
      <c r="X39" s="16"/>
      <c r="Y39" s="69"/>
      <c r="Z39" s="69"/>
      <c r="AA39" s="69"/>
      <c r="AB39" s="69"/>
      <c r="AC39" s="69"/>
      <c r="AD39" s="69"/>
    </row>
    <row r="40" spans="1:30" x14ac:dyDescent="0.25">
      <c r="A40" s="77"/>
      <c r="B40" s="57"/>
      <c r="C40" s="16"/>
      <c r="D40" s="57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7"/>
      <c r="X40" s="16"/>
      <c r="Y40" s="69"/>
      <c r="Z40" s="69"/>
      <c r="AA40" s="69"/>
      <c r="AB40" s="69"/>
      <c r="AC40" s="69"/>
      <c r="AD40" s="69"/>
    </row>
    <row r="41" spans="1:30" x14ac:dyDescent="0.25">
      <c r="A41" s="77"/>
      <c r="B41" s="57"/>
      <c r="C41" s="16"/>
      <c r="D41" s="57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7"/>
      <c r="X41" s="16"/>
      <c r="Y41" s="69"/>
      <c r="Z41" s="69"/>
      <c r="AA41" s="69"/>
      <c r="AB41" s="69"/>
      <c r="AC41" s="69"/>
      <c r="AD41" s="69"/>
    </row>
    <row r="42" spans="1:30" x14ac:dyDescent="0.25">
      <c r="A42" s="77"/>
      <c r="B42" s="57"/>
      <c r="C42" s="16"/>
      <c r="D42" s="57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7"/>
      <c r="X42" s="16"/>
      <c r="Y42" s="69"/>
      <c r="Z42" s="69"/>
      <c r="AA42" s="69"/>
      <c r="AB42" s="69"/>
      <c r="AC42" s="69"/>
      <c r="AD42" s="69"/>
    </row>
    <row r="43" spans="1:30" x14ac:dyDescent="0.25">
      <c r="A43" s="77"/>
      <c r="B43" s="57"/>
      <c r="C43" s="16"/>
      <c r="D43" s="57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7"/>
      <c r="X43" s="16"/>
      <c r="Y43" s="69"/>
      <c r="Z43" s="69"/>
      <c r="AA43" s="69"/>
      <c r="AB43" s="69"/>
      <c r="AC43" s="69"/>
      <c r="AD43" s="69"/>
    </row>
    <row r="44" spans="1:30" x14ac:dyDescent="0.25">
      <c r="A44" s="77"/>
      <c r="B44" s="57"/>
      <c r="C44" s="16"/>
      <c r="D44" s="57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7"/>
      <c r="X44" s="16"/>
      <c r="Y44" s="69"/>
      <c r="Z44" s="69"/>
      <c r="AA44" s="69"/>
      <c r="AB44" s="69"/>
      <c r="AC44" s="69"/>
      <c r="AD44" s="69"/>
    </row>
    <row r="45" spans="1:30" x14ac:dyDescent="0.25">
      <c r="A45" s="77"/>
      <c r="B45" s="57"/>
      <c r="C45" s="16"/>
      <c r="D45" s="57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7"/>
      <c r="X45" s="16"/>
      <c r="Y45" s="69"/>
      <c r="Z45" s="69"/>
      <c r="AA45" s="69"/>
      <c r="AB45" s="69"/>
      <c r="AC45" s="69"/>
      <c r="AD45" s="69"/>
    </row>
    <row r="46" spans="1:30" x14ac:dyDescent="0.25">
      <c r="A46" s="77"/>
      <c r="B46" s="57"/>
      <c r="C46" s="16"/>
      <c r="D46" s="57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7"/>
      <c r="X46" s="16"/>
      <c r="Y46" s="69"/>
      <c r="Z46" s="69"/>
      <c r="AA46" s="69"/>
      <c r="AB46" s="69"/>
      <c r="AC46" s="69"/>
      <c r="AD46" s="69"/>
    </row>
    <row r="47" spans="1:30" x14ac:dyDescent="0.25">
      <c r="A47" s="77"/>
      <c r="B47" s="57"/>
      <c r="C47" s="16"/>
      <c r="D47" s="57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7"/>
      <c r="X47" s="16"/>
      <c r="Y47" s="69"/>
      <c r="Z47" s="69"/>
      <c r="AA47" s="69"/>
      <c r="AB47" s="69"/>
      <c r="AC47" s="69"/>
      <c r="AD47" s="69"/>
    </row>
    <row r="48" spans="1:30" x14ac:dyDescent="0.25">
      <c r="A48" s="77"/>
      <c r="B48" s="57"/>
      <c r="C48" s="16"/>
      <c r="D48" s="57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7"/>
      <c r="X48" s="16"/>
      <c r="Y48" s="69"/>
      <c r="Z48" s="69"/>
      <c r="AA48" s="69"/>
      <c r="AB48" s="69"/>
      <c r="AC48" s="69"/>
      <c r="AD48" s="69"/>
    </row>
    <row r="49" spans="1:30" x14ac:dyDescent="0.25">
      <c r="A49" s="77"/>
      <c r="B49" s="57"/>
      <c r="C49" s="16"/>
      <c r="D49" s="57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7"/>
      <c r="X49" s="16"/>
      <c r="Y49" s="69"/>
      <c r="Z49" s="69"/>
      <c r="AA49" s="69"/>
      <c r="AB49" s="69"/>
      <c r="AC49" s="69"/>
      <c r="AD49" s="69"/>
    </row>
    <row r="50" spans="1:30" x14ac:dyDescent="0.25">
      <c r="A50" s="77"/>
      <c r="B50" s="57"/>
      <c r="C50" s="16"/>
      <c r="D50" s="57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7"/>
      <c r="X50" s="16"/>
      <c r="Y50" s="69"/>
      <c r="Z50" s="69"/>
      <c r="AA50" s="69"/>
      <c r="AB50" s="69"/>
      <c r="AC50" s="69"/>
      <c r="AD50" s="69"/>
    </row>
    <row r="51" spans="1:30" x14ac:dyDescent="0.25">
      <c r="A51" s="77"/>
      <c r="B51" s="57"/>
      <c r="C51" s="16"/>
      <c r="D51" s="57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7"/>
      <c r="X51" s="16"/>
      <c r="Y51" s="69"/>
      <c r="Z51" s="69"/>
      <c r="AA51" s="69"/>
      <c r="AB51" s="69"/>
      <c r="AC51" s="69"/>
      <c r="AD51" s="69"/>
    </row>
    <row r="52" spans="1:30" x14ac:dyDescent="0.25">
      <c r="A52" s="77"/>
      <c r="B52" s="57"/>
      <c r="C52" s="16"/>
      <c r="D52" s="57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7"/>
      <c r="X52" s="16"/>
      <c r="Y52" s="69"/>
      <c r="Z52" s="69"/>
      <c r="AA52" s="69"/>
      <c r="AB52" s="69"/>
      <c r="AC52" s="69"/>
      <c r="AD52" s="69"/>
    </row>
    <row r="53" spans="1:30" x14ac:dyDescent="0.25">
      <c r="A53" s="77"/>
      <c r="B53" s="57"/>
      <c r="C53" s="16"/>
      <c r="D53" s="57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7"/>
      <c r="X53" s="16"/>
      <c r="Y53" s="69"/>
      <c r="Z53" s="69"/>
      <c r="AA53" s="69"/>
      <c r="AB53" s="69"/>
      <c r="AC53" s="69"/>
      <c r="AD53" s="69"/>
    </row>
    <row r="54" spans="1:30" x14ac:dyDescent="0.25">
      <c r="A54" s="77"/>
      <c r="B54" s="57"/>
      <c r="C54" s="16"/>
      <c r="D54" s="57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7"/>
      <c r="X54" s="16"/>
      <c r="Y54" s="69"/>
      <c r="Z54" s="69"/>
      <c r="AA54" s="69"/>
      <c r="AB54" s="69"/>
      <c r="AC54" s="69"/>
      <c r="AD54" s="69"/>
    </row>
    <row r="55" spans="1:30" x14ac:dyDescent="0.25">
      <c r="A55" s="77"/>
      <c r="B55" s="57"/>
      <c r="C55" s="16"/>
      <c r="D55" s="57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7"/>
      <c r="X55" s="16"/>
      <c r="Y55" s="69"/>
      <c r="Z55" s="69"/>
      <c r="AA55" s="69"/>
      <c r="AB55" s="69"/>
      <c r="AC55" s="69"/>
      <c r="AD55" s="69"/>
    </row>
    <row r="56" spans="1:30" x14ac:dyDescent="0.25">
      <c r="A56" s="77"/>
      <c r="B56" s="57"/>
      <c r="C56" s="16"/>
      <c r="D56" s="57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7"/>
      <c r="X56" s="16"/>
      <c r="Y56" s="69"/>
      <c r="Z56" s="69"/>
      <c r="AA56" s="69"/>
      <c r="AB56" s="69"/>
      <c r="AC56" s="69"/>
      <c r="AD56" s="69"/>
    </row>
    <row r="57" spans="1:30" x14ac:dyDescent="0.25">
      <c r="A57" s="77"/>
      <c r="B57" s="57"/>
      <c r="C57" s="16"/>
      <c r="D57" s="57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7"/>
      <c r="X57" s="16"/>
      <c r="Y57" s="69"/>
      <c r="Z57" s="69"/>
      <c r="AA57" s="69"/>
      <c r="AB57" s="69"/>
      <c r="AC57" s="69"/>
      <c r="AD57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2020-09-29T19:08:21Z</dcterms:modified>
</cp:coreProperties>
</file>