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E13" i="5"/>
  <c r="L13" i="5" s="1"/>
  <c r="G14" i="5"/>
  <c r="G15" i="5" s="1"/>
  <c r="E14" i="5"/>
  <c r="O14" i="5" s="1"/>
  <c r="K14" i="5"/>
  <c r="K15" i="5" s="1"/>
  <c r="F14" i="5"/>
  <c r="H14" i="5"/>
  <c r="I13" i="5"/>
  <c r="AF9" i="5"/>
  <c r="J13" i="5" l="1"/>
  <c r="O13" i="5"/>
  <c r="N13" i="5"/>
  <c r="M13" i="5"/>
  <c r="H15" i="5"/>
  <c r="F15" i="5"/>
  <c r="N14" i="5"/>
  <c r="E15" i="5"/>
  <c r="J14" i="5"/>
  <c r="M14" i="5"/>
  <c r="L14" i="5"/>
  <c r="I15" i="5"/>
  <c r="M15" i="5" l="1"/>
  <c r="N15" i="5"/>
  <c r="L15" i="5"/>
  <c r="O15" i="5"/>
  <c r="J15" i="5"/>
</calcChain>
</file>

<file path=xl/sharedStrings.xml><?xml version="1.0" encoding="utf-8"?>
<sst xmlns="http://schemas.openxmlformats.org/spreadsheetml/2006/main" count="85" uniqueCount="40">
  <si>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</si>
  <si>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</si>
  <si>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</si>
  <si>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</si>
  <si>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</si>
  <si>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</si>
  <si>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</si>
  <si>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</si>
  <si>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</si>
  <si>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</si>
  <si>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</si>
  <si>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</si>
  <si>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</si>
  <si>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</si>
  <si>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</si>
  <si>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</si>
  <si>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</si>
  <si>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</si>
  <si>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</si>
  <si>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</si>
  <si>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</si>
  <si>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</si>
  <si>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</si>
  <si>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</si>
  <si>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Akseli Åberg</t>
  </si>
  <si>
    <t>3.</t>
  </si>
  <si>
    <t>JoKo</t>
  </si>
  <si>
    <t>1.</t>
  </si>
  <si>
    <t>11.</t>
  </si>
  <si>
    <t>JoKo  2</t>
  </si>
  <si>
    <t>18.12.1999   Jokioinen</t>
  </si>
  <si>
    <t>JoKo = Jokioisten Koetus  (1902),  kasvattajaseura</t>
  </si>
  <si>
    <t>9.</t>
  </si>
  <si>
    <t>PöU</t>
  </si>
  <si>
    <t>PöU = Pöytyän Urheilijat  (1945)</t>
  </si>
  <si>
    <t>LP</t>
  </si>
  <si>
    <t>5.</t>
  </si>
  <si>
    <t>LP = LP Juniorit</t>
  </si>
  <si>
    <t>LP Juniorit = Loimaan Palloilijat Junioripesis  (2003)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</si>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</sst>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16</v>
      </c>
      <c r="AB4" s="12">
        <v>0</v>
      </c>
      <c r="AC4" s="12">
        <v>3</v>
      </c>
      <c r="AD4" s="12">
        <v>6</v>
      </c>
      <c r="AE4" s="12">
        <v>34</v>
      </c>
      <c r="AF4" s="67">
        <v>0.39079999999999998</v>
      </c>
      <c r="AG4" s="10">
        <v>87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5</v>
      </c>
      <c r="AR4" s="32">
        <v>0.625</v>
      </c>
      <c r="AS4" s="65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15</v>
      </c>
      <c r="AB5" s="12">
        <v>2</v>
      </c>
      <c r="AC5" s="12">
        <v>9</v>
      </c>
      <c r="AD5" s="12">
        <v>14</v>
      </c>
      <c r="AE5" s="12">
        <v>51</v>
      </c>
      <c r="AF5" s="67">
        <v>0.54830000000000001</v>
      </c>
      <c r="AG5" s="10">
        <v>93</v>
      </c>
      <c r="AH5" s="7"/>
      <c r="AI5" s="7"/>
      <c r="AJ5" s="7"/>
      <c r="AK5" s="7"/>
      <c r="AL5" s="10"/>
      <c r="AM5" s="12">
        <v>7</v>
      </c>
      <c r="AN5" s="12">
        <v>0</v>
      </c>
      <c r="AO5" s="12">
        <v>2</v>
      </c>
      <c r="AP5" s="12">
        <v>4</v>
      </c>
      <c r="AQ5" s="12">
        <v>18</v>
      </c>
      <c r="AR5" s="32">
        <v>0.46150000000000002</v>
      </c>
      <c r="AS5" s="16">
        <v>39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12">
        <v>2018</v>
      </c>
      <c r="C6" s="14" t="s">
        <v>28</v>
      </c>
      <c r="D6" s="1" t="s">
        <v>26</v>
      </c>
      <c r="E6" s="12">
        <v>14</v>
      </c>
      <c r="F6" s="12">
        <v>0</v>
      </c>
      <c r="G6" s="12">
        <v>3</v>
      </c>
      <c r="H6" s="13">
        <v>5</v>
      </c>
      <c r="I6" s="12">
        <v>25</v>
      </c>
      <c r="J6" s="67">
        <v>0.39679999999999999</v>
      </c>
      <c r="K6" s="16">
        <v>63</v>
      </c>
      <c r="L6" s="40"/>
      <c r="M6" s="7"/>
      <c r="N6" s="7"/>
      <c r="O6" s="7"/>
      <c r="P6" s="16"/>
      <c r="Q6" s="12">
        <v>1</v>
      </c>
      <c r="R6" s="12">
        <v>0</v>
      </c>
      <c r="S6" s="13">
        <v>0</v>
      </c>
      <c r="T6" s="12">
        <v>0</v>
      </c>
      <c r="U6" s="12">
        <v>1</v>
      </c>
      <c r="V6" s="68">
        <v>0.5</v>
      </c>
      <c r="W6" s="10">
        <v>2</v>
      </c>
      <c r="X6" s="12">
        <v>2018</v>
      </c>
      <c r="Y6" s="12" t="s">
        <v>25</v>
      </c>
      <c r="Z6" s="1" t="s">
        <v>29</v>
      </c>
      <c r="AA6" s="12">
        <v>7</v>
      </c>
      <c r="AB6" s="12">
        <v>0</v>
      </c>
      <c r="AC6" s="12">
        <v>1</v>
      </c>
      <c r="AD6" s="12">
        <v>4</v>
      </c>
      <c r="AE6" s="12">
        <v>24</v>
      </c>
      <c r="AF6" s="67">
        <v>0.52170000000000005</v>
      </c>
      <c r="AG6" s="10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32</v>
      </c>
      <c r="D7" s="1" t="s">
        <v>33</v>
      </c>
      <c r="E7" s="12">
        <v>1</v>
      </c>
      <c r="F7" s="12">
        <v>0</v>
      </c>
      <c r="G7" s="12">
        <v>0</v>
      </c>
      <c r="H7" s="13">
        <v>0</v>
      </c>
      <c r="I7" s="12">
        <v>2</v>
      </c>
      <c r="J7" s="32">
        <v>0.18179999999999999</v>
      </c>
      <c r="K7" s="19">
        <v>11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27</v>
      </c>
      <c r="Z7" s="1" t="s">
        <v>35</v>
      </c>
      <c r="AA7" s="12">
        <v>16</v>
      </c>
      <c r="AB7" s="12">
        <v>0</v>
      </c>
      <c r="AC7" s="12">
        <v>7</v>
      </c>
      <c r="AD7" s="12">
        <v>32</v>
      </c>
      <c r="AE7" s="12">
        <v>70</v>
      </c>
      <c r="AF7" s="67">
        <v>0.57369999999999999</v>
      </c>
      <c r="AG7" s="19">
        <v>122</v>
      </c>
      <c r="AH7" s="40"/>
      <c r="AI7" s="7" t="s">
        <v>36</v>
      </c>
      <c r="AJ7" s="7"/>
      <c r="AK7" s="7"/>
      <c r="AM7" s="12">
        <v>6</v>
      </c>
      <c r="AN7" s="12">
        <v>0</v>
      </c>
      <c r="AO7" s="13">
        <v>1</v>
      </c>
      <c r="AP7" s="12">
        <v>6</v>
      </c>
      <c r="AQ7" s="12">
        <v>28</v>
      </c>
      <c r="AR7" s="68">
        <v>0.50900000000000001</v>
      </c>
      <c r="AS7" s="19">
        <v>55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39</v>
      </c>
      <c r="D8" s="1" t="s">
        <v>35</v>
      </c>
      <c r="E8" s="12">
        <v>16</v>
      </c>
      <c r="F8" s="12">
        <v>0</v>
      </c>
      <c r="G8" s="12">
        <v>1</v>
      </c>
      <c r="H8" s="12">
        <v>6</v>
      </c>
      <c r="I8" s="12">
        <v>49</v>
      </c>
      <c r="J8" s="32">
        <v>0.4622</v>
      </c>
      <c r="K8" s="19">
        <v>106</v>
      </c>
      <c r="L8" s="40"/>
      <c r="M8" s="7"/>
      <c r="N8" s="7"/>
      <c r="O8" s="7"/>
      <c r="P8" s="16"/>
      <c r="Q8" s="12"/>
      <c r="R8" s="12"/>
      <c r="S8" s="12"/>
      <c r="T8" s="12"/>
      <c r="U8" s="12"/>
      <c r="V8" s="32"/>
      <c r="W8" s="10"/>
      <c r="X8" s="12"/>
      <c r="Y8" s="12"/>
      <c r="Z8" s="1"/>
      <c r="AA8" s="12"/>
      <c r="AB8" s="12"/>
      <c r="AC8" s="12"/>
      <c r="AD8" s="12"/>
      <c r="AE8" s="12"/>
      <c r="AF8" s="67"/>
      <c r="AG8" s="10"/>
      <c r="AH8" s="7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31</v>
      </c>
      <c r="F9" s="36">
        <f>SUM(F4:F8)</f>
        <v>0</v>
      </c>
      <c r="G9" s="36">
        <f>SUM(G4:G8)</f>
        <v>4</v>
      </c>
      <c r="H9" s="36">
        <f>SUM(H4:H8)</f>
        <v>11</v>
      </c>
      <c r="I9" s="36">
        <f>SUM(I4:I8)</f>
        <v>76</v>
      </c>
      <c r="J9" s="37">
        <f>PRODUCT(I9/K9)</f>
        <v>0.42222222222222222</v>
      </c>
      <c r="K9" s="21">
        <f>SUM(K4:K8)</f>
        <v>180</v>
      </c>
      <c r="L9" s="18"/>
      <c r="M9" s="29"/>
      <c r="N9" s="41"/>
      <c r="O9" s="42"/>
      <c r="P9" s="10"/>
      <c r="Q9" s="36">
        <f>SUM(Q4:Q8)</f>
        <v>1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1</v>
      </c>
      <c r="V9" s="15">
        <v>0</v>
      </c>
      <c r="W9" s="21">
        <f>SUM(W4:W8)</f>
        <v>2</v>
      </c>
      <c r="X9" s="64" t="s">
        <v>13</v>
      </c>
      <c r="Y9" s="11"/>
      <c r="Z9" s="9"/>
      <c r="AA9" s="36">
        <f>SUM(AA4:AA8)</f>
        <v>54</v>
      </c>
      <c r="AB9" s="36">
        <f>SUM(AB4:AB8)</f>
        <v>2</v>
      </c>
      <c r="AC9" s="36">
        <f>SUM(AC4:AC8)</f>
        <v>20</v>
      </c>
      <c r="AD9" s="36">
        <f>SUM(AD4:AD8)</f>
        <v>56</v>
      </c>
      <c r="AE9" s="36">
        <f>SUM(AE4:AE8)</f>
        <v>179</v>
      </c>
      <c r="AF9" s="37">
        <f>PRODUCT(AE9/AG9)</f>
        <v>0.51436781609195403</v>
      </c>
      <c r="AG9" s="21">
        <f>SUM(AG4:AG8)</f>
        <v>348</v>
      </c>
      <c r="AH9" s="18"/>
      <c r="AI9" s="29"/>
      <c r="AJ9" s="41"/>
      <c r="AK9" s="42"/>
      <c r="AL9" s="10"/>
      <c r="AM9" s="36">
        <f>SUM(AM4:AM8)</f>
        <v>15</v>
      </c>
      <c r="AN9" s="36">
        <f>SUM(AN4:AN8)</f>
        <v>0</v>
      </c>
      <c r="AO9" s="36">
        <f>SUM(AO4:AO8)</f>
        <v>3</v>
      </c>
      <c r="AP9" s="36">
        <f>SUM(AP4:AP8)</f>
        <v>10</v>
      </c>
      <c r="AQ9" s="36">
        <f>SUM(AQ4:AQ8)</f>
        <v>51</v>
      </c>
      <c r="AR9" s="37">
        <f>PRODUCT(AQ9/AS9)</f>
        <v>0.5</v>
      </c>
      <c r="AS9" s="39">
        <f>SUM(AS4:AS8)</f>
        <v>102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32</v>
      </c>
      <c r="F13" s="47">
        <f>PRODUCT(F9+R9)</f>
        <v>0</v>
      </c>
      <c r="G13" s="47">
        <f>PRODUCT(G9+S9)</f>
        <v>4</v>
      </c>
      <c r="H13" s="47">
        <f>PRODUCT(H9+T9)</f>
        <v>11</v>
      </c>
      <c r="I13" s="47">
        <f>PRODUCT(I9+U9)</f>
        <v>77</v>
      </c>
      <c r="J13" s="60">
        <f>PRODUCT(I13/K13)</f>
        <v>0.42307692307692307</v>
      </c>
      <c r="K13" s="16">
        <f>PRODUCT(K9+W9)</f>
        <v>182</v>
      </c>
      <c r="L13" s="53">
        <f>PRODUCT((F13+G13)/E13)</f>
        <v>0.125</v>
      </c>
      <c r="M13" s="53">
        <f>PRODUCT(H13/E13)</f>
        <v>0.34375</v>
      </c>
      <c r="N13" s="53">
        <f>PRODUCT((F13+G13+H13)/E13)</f>
        <v>0.46875</v>
      </c>
      <c r="O13" s="53">
        <f>PRODUCT(I13/E13)</f>
        <v>2.40625</v>
      </c>
      <c r="Q13" s="17"/>
      <c r="R13" s="17"/>
      <c r="S13" s="17"/>
      <c r="T13" s="54" t="s">
        <v>38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69</v>
      </c>
      <c r="F14" s="47">
        <f>PRODUCT(AB9+AN9)</f>
        <v>2</v>
      </c>
      <c r="G14" s="47">
        <f>PRODUCT(AC9+AO9)</f>
        <v>23</v>
      </c>
      <c r="H14" s="47">
        <f>PRODUCT(AD9+AP9)</f>
        <v>66</v>
      </c>
      <c r="I14" s="47">
        <f>PRODUCT(AE9+AQ9)</f>
        <v>230</v>
      </c>
      <c r="J14" s="60">
        <f>PRODUCT(I14/K14)</f>
        <v>0.51111111111111107</v>
      </c>
      <c r="K14" s="10">
        <f>PRODUCT(AG9+AS9)</f>
        <v>450</v>
      </c>
      <c r="L14" s="53">
        <f>PRODUCT((F14+G14)/E14)</f>
        <v>0.36231884057971014</v>
      </c>
      <c r="M14" s="53">
        <f>PRODUCT(H14/E14)</f>
        <v>0.95652173913043481</v>
      </c>
      <c r="N14" s="53">
        <f>PRODUCT((F14+G14+H14)/E14)</f>
        <v>1.318840579710145</v>
      </c>
      <c r="O14" s="53">
        <f>PRODUCT(I14/E14)</f>
        <v>3.3333333333333335</v>
      </c>
      <c r="Q14" s="17"/>
      <c r="R14" s="17"/>
      <c r="S14" s="16"/>
      <c r="T14" s="54" t="s">
        <v>37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101</v>
      </c>
      <c r="F15" s="47">
        <f t="shared" ref="F15:I15" si="0">SUM(F12:F14)</f>
        <v>2</v>
      </c>
      <c r="G15" s="47">
        <f t="shared" si="0"/>
        <v>27</v>
      </c>
      <c r="H15" s="47">
        <f t="shared" si="0"/>
        <v>77</v>
      </c>
      <c r="I15" s="47">
        <f t="shared" si="0"/>
        <v>307</v>
      </c>
      <c r="J15" s="60">
        <f>PRODUCT(I15/K15)</f>
        <v>0.48575949367088606</v>
      </c>
      <c r="K15" s="16">
        <f>SUM(K12:K14)</f>
        <v>632</v>
      </c>
      <c r="L15" s="53">
        <f>PRODUCT((F15+G15)/E15)</f>
        <v>0.28712871287128711</v>
      </c>
      <c r="M15" s="53">
        <f>PRODUCT(H15/E15)</f>
        <v>0.76237623762376239</v>
      </c>
      <c r="N15" s="53">
        <f>PRODUCT((F15+G15+H15)/E15)</f>
        <v>1.0495049504950495</v>
      </c>
      <c r="O15" s="53">
        <f>PRODUCT(I15/E15)</f>
        <v>3.0396039603960396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T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2020-09-08T18:19:38Z</dcterms:modified>
</cp:coreProperties>
</file>