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J10" i="5" l="1"/>
  <c r="AR10" i="5"/>
  <c r="H14" i="5"/>
  <c r="M14" i="5" s="1"/>
  <c r="E14" i="5"/>
  <c r="L14" i="5" s="1"/>
  <c r="G15" i="5"/>
  <c r="G16" i="5" s="1"/>
  <c r="E15" i="5"/>
  <c r="O15" i="5" s="1"/>
  <c r="K15" i="5"/>
  <c r="K16" i="5" s="1"/>
  <c r="F15" i="5"/>
  <c r="H15" i="5"/>
  <c r="H16" i="5" s="1"/>
  <c r="I14" i="5"/>
  <c r="AF10" i="5"/>
  <c r="O14" i="5" l="1"/>
  <c r="J14" i="5"/>
  <c r="N14" i="5"/>
  <c r="F16" i="5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<sst xmlns="http://schemas.openxmlformats.org/spreadsheetml/2006/main" count="85" uniqueCount="41">
  <si>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</si>
  <si>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</si>
  <si>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</si>
  <si>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</si>
  <si>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</si>
  <si>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</si>
  <si>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</si>
  <si>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</si>
  <si>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</si>
  <si>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</si>
  <si>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</si>
  <si>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</si>
  <si>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</si>
  <si>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</si>
  <si>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</si>
  <si>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</si>
  <si>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</si>
  <si>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</si>
  <si>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</si>
  <si>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</si>
  <si>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</si>
  <si>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</si>
  <si>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</si>
  <si>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</si>
  <si>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</si>
  <si>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LP Juniorit = Loimaan Palloilijat Junioripesis  (2003)</t>
  </si>
  <si>
    <t>PöU = Pöytyän Urheilijat  (1945)</t>
  </si>
  <si>
    <t>Roope Yrjänen</t>
  </si>
  <si>
    <t>5.</t>
  </si>
  <si>
    <t>Tahko  2</t>
  </si>
  <si>
    <t>6.</t>
  </si>
  <si>
    <t>RPL</t>
  </si>
  <si>
    <t>7.</t>
  </si>
  <si>
    <t>PöU</t>
  </si>
  <si>
    <t>1.</t>
  </si>
  <si>
    <t>LP</t>
  </si>
  <si>
    <t>RPL = Riihimäen Pallonlyöjät  (1999)</t>
  </si>
  <si>
    <t>LP Juniorit = LP</t>
  </si>
  <si>
    <t>RPL = Riihi-Pesis  (1999)</t>
  </si>
  <si>
    <t>2.4.1996   Riihimäki</t>
  </si>
  <si>
    <t>Riihi-Pesis  (1999),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</si>
</sst>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28</v>
      </c>
      <c r="Z4" s="1" t="s">
        <v>29</v>
      </c>
      <c r="AA4" s="12">
        <v>14</v>
      </c>
      <c r="AB4" s="12">
        <v>0</v>
      </c>
      <c r="AC4" s="12">
        <v>2</v>
      </c>
      <c r="AD4" s="12">
        <v>23</v>
      </c>
      <c r="AE4" s="12">
        <v>51</v>
      </c>
      <c r="AF4" s="67">
        <v>0.6</v>
      </c>
      <c r="AG4" s="10">
        <v>85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30</v>
      </c>
      <c r="Z5" s="1" t="s">
        <v>29</v>
      </c>
      <c r="AA5" s="12">
        <v>1</v>
      </c>
      <c r="AB5" s="12">
        <v>0</v>
      </c>
      <c r="AC5" s="12">
        <v>0</v>
      </c>
      <c r="AD5" s="12">
        <v>1</v>
      </c>
      <c r="AE5" s="12">
        <v>6</v>
      </c>
      <c r="AF5" s="67">
        <v>0.5454</v>
      </c>
      <c r="AG5" s="10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30</v>
      </c>
      <c r="Z6" s="1" t="s">
        <v>31</v>
      </c>
      <c r="AA6" s="12">
        <v>10</v>
      </c>
      <c r="AB6" s="12">
        <v>0</v>
      </c>
      <c r="AC6" s="12">
        <v>1</v>
      </c>
      <c r="AD6" s="12">
        <v>12</v>
      </c>
      <c r="AE6" s="12">
        <v>30</v>
      </c>
      <c r="AF6" s="67">
        <v>0.47610000000000002</v>
      </c>
      <c r="AG6" s="10">
        <v>63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2018</v>
      </c>
      <c r="C8" s="14" t="s">
        <v>32</v>
      </c>
      <c r="D8" s="1" t="s">
        <v>33</v>
      </c>
      <c r="E8" s="12">
        <v>1</v>
      </c>
      <c r="F8" s="12">
        <v>0</v>
      </c>
      <c r="G8" s="12">
        <v>0</v>
      </c>
      <c r="H8" s="13">
        <v>0</v>
      </c>
      <c r="I8" s="12">
        <v>1</v>
      </c>
      <c r="J8" s="67">
        <v>0.25</v>
      </c>
      <c r="K8" s="16">
        <v>4</v>
      </c>
      <c r="L8" s="40"/>
      <c r="M8" s="7"/>
      <c r="N8" s="7"/>
      <c r="O8" s="7"/>
      <c r="P8" s="16"/>
      <c r="Q8" s="12"/>
      <c r="R8" s="12"/>
      <c r="S8" s="13"/>
      <c r="T8" s="12"/>
      <c r="U8" s="12"/>
      <c r="V8" s="59"/>
      <c r="W8" s="19"/>
      <c r="X8" s="12">
        <v>2018</v>
      </c>
      <c r="Y8" s="12" t="s">
        <v>34</v>
      </c>
      <c r="Z8" s="1" t="s">
        <v>35</v>
      </c>
      <c r="AA8" s="12">
        <v>12</v>
      </c>
      <c r="AB8" s="12">
        <v>0</v>
      </c>
      <c r="AC8" s="12">
        <v>1</v>
      </c>
      <c r="AD8" s="12">
        <v>16</v>
      </c>
      <c r="AE8" s="12">
        <v>38</v>
      </c>
      <c r="AF8" s="67">
        <v>0.57569999999999999</v>
      </c>
      <c r="AG8" s="10">
        <v>66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1</v>
      </c>
      <c r="AP8" s="12">
        <v>7</v>
      </c>
      <c r="AQ8" s="12">
        <v>18</v>
      </c>
      <c r="AR8" s="67">
        <v>0.62060000000000004</v>
      </c>
      <c r="AS8" s="10">
        <v>29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12"/>
      <c r="I9" s="12"/>
      <c r="J9" s="32"/>
      <c r="K9" s="19"/>
      <c r="L9" s="40"/>
      <c r="M9" s="7"/>
      <c r="N9" s="7"/>
      <c r="O9" s="7"/>
      <c r="P9" s="10"/>
      <c r="Q9" s="12"/>
      <c r="R9" s="12"/>
      <c r="S9" s="12"/>
      <c r="T9" s="12"/>
      <c r="U9" s="12"/>
      <c r="V9" s="59"/>
      <c r="W9" s="19"/>
      <c r="X9" s="12">
        <v>2019</v>
      </c>
      <c r="Y9" s="12" t="s">
        <v>34</v>
      </c>
      <c r="Z9" s="1" t="s">
        <v>35</v>
      </c>
      <c r="AA9" s="12">
        <v>14</v>
      </c>
      <c r="AB9" s="12">
        <v>0</v>
      </c>
      <c r="AC9" s="12">
        <v>2</v>
      </c>
      <c r="AD9" s="12">
        <v>21</v>
      </c>
      <c r="AE9" s="12">
        <v>43</v>
      </c>
      <c r="AF9" s="67">
        <v>0.60560000000000003</v>
      </c>
      <c r="AG9" s="19">
        <v>71</v>
      </c>
      <c r="AH9" s="40"/>
      <c r="AI9" s="7"/>
      <c r="AJ9" s="7"/>
      <c r="AK9" s="7"/>
      <c r="AM9" s="12"/>
      <c r="AN9" s="12"/>
      <c r="AO9" s="13"/>
      <c r="AP9" s="12"/>
      <c r="AQ9" s="12"/>
      <c r="AR9" s="68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1</v>
      </c>
      <c r="J10" s="37">
        <f>PRODUCT(I10/K10)</f>
        <v>0.25</v>
      </c>
      <c r="K10" s="21">
        <f>SUM(K4:K9)</f>
        <v>4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51</v>
      </c>
      <c r="AB10" s="36">
        <f>SUM(AB4:AB9)</f>
        <v>0</v>
      </c>
      <c r="AC10" s="36">
        <f>SUM(AC4:AC9)</f>
        <v>6</v>
      </c>
      <c r="AD10" s="36">
        <f>SUM(AD4:AD9)</f>
        <v>73</v>
      </c>
      <c r="AE10" s="36">
        <f>SUM(AE4:AE9)</f>
        <v>168</v>
      </c>
      <c r="AF10" s="37">
        <f>PRODUCT(AE10/AG10)</f>
        <v>0.56756756756756754</v>
      </c>
      <c r="AG10" s="21">
        <f>SUM(AG4:AG9)</f>
        <v>296</v>
      </c>
      <c r="AH10" s="18"/>
      <c r="AI10" s="29"/>
      <c r="AJ10" s="41"/>
      <c r="AK10" s="42"/>
      <c r="AL10" s="10"/>
      <c r="AM10" s="36">
        <f>SUM(AM4:AM9)</f>
        <v>4</v>
      </c>
      <c r="AN10" s="36">
        <f>SUM(AN4:AN9)</f>
        <v>0</v>
      </c>
      <c r="AO10" s="36">
        <f>SUM(AO4:AO9)</f>
        <v>1</v>
      </c>
      <c r="AP10" s="36">
        <f>SUM(AP4:AP9)</f>
        <v>7</v>
      </c>
      <c r="AQ10" s="36">
        <f>SUM(AQ4:AQ9)</f>
        <v>18</v>
      </c>
      <c r="AR10" s="37">
        <f>PRODUCT(AQ10/AS10)</f>
        <v>0.62068965517241381</v>
      </c>
      <c r="AS10" s="39">
        <f>SUM(AS4:AS9)</f>
        <v>29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40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1</v>
      </c>
      <c r="J14" s="60">
        <f>PRODUCT(I14/K14)</f>
        <v>0.25</v>
      </c>
      <c r="K14" s="16">
        <f>PRODUCT(K10+W10)</f>
        <v>4</v>
      </c>
      <c r="L14" s="53">
        <f>PRODUCT((F14+G14)/E14)</f>
        <v>0</v>
      </c>
      <c r="M14" s="53">
        <f>PRODUCT(H14/E14)</f>
        <v>0</v>
      </c>
      <c r="N14" s="53">
        <f>PRODUCT((F14+G14+H14)/E14)</f>
        <v>0</v>
      </c>
      <c r="O14" s="53">
        <f>PRODUCT(I14/E14)</f>
        <v>1</v>
      </c>
      <c r="Q14" s="17"/>
      <c r="R14" s="17"/>
      <c r="S14" s="17"/>
      <c r="T14" s="54" t="s">
        <v>36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55</v>
      </c>
      <c r="F15" s="47">
        <f>PRODUCT(AB10+AN10)</f>
        <v>0</v>
      </c>
      <c r="G15" s="47">
        <f>PRODUCT(AC10+AO10)</f>
        <v>7</v>
      </c>
      <c r="H15" s="47">
        <f>PRODUCT(AD10+AP10)</f>
        <v>80</v>
      </c>
      <c r="I15" s="47">
        <f>PRODUCT(AE10+AQ10)</f>
        <v>186</v>
      </c>
      <c r="J15" s="60">
        <f>PRODUCT(I15/K15)</f>
        <v>0.5723076923076923</v>
      </c>
      <c r="K15" s="10">
        <f>PRODUCT(AG10+AS10)</f>
        <v>325</v>
      </c>
      <c r="L15" s="53">
        <f>PRODUCT((F15+G15)/E15)</f>
        <v>0.12727272727272726</v>
      </c>
      <c r="M15" s="53">
        <f>PRODUCT(H15/E15)</f>
        <v>1.4545454545454546</v>
      </c>
      <c r="N15" s="53">
        <f>PRODUCT((F15+G15+H15)/E15)</f>
        <v>1.5818181818181818</v>
      </c>
      <c r="O15" s="53">
        <f>PRODUCT(I15/E15)</f>
        <v>3.3818181818181818</v>
      </c>
      <c r="Q15" s="17"/>
      <c r="R15" s="17"/>
      <c r="S15" s="16"/>
      <c r="T15" s="54" t="s">
        <v>38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56</v>
      </c>
      <c r="F16" s="47">
        <f t="shared" ref="F16:I16" si="0">SUM(F13:F15)</f>
        <v>0</v>
      </c>
      <c r="G16" s="47">
        <f t="shared" si="0"/>
        <v>7</v>
      </c>
      <c r="H16" s="47">
        <f t="shared" si="0"/>
        <v>80</v>
      </c>
      <c r="I16" s="47">
        <f t="shared" si="0"/>
        <v>187</v>
      </c>
      <c r="J16" s="60">
        <f>PRODUCT(I16/K16)</f>
        <v>0.56838905775075987</v>
      </c>
      <c r="K16" s="16">
        <f>SUM(K13:K15)</f>
        <v>329</v>
      </c>
      <c r="L16" s="53">
        <f>PRODUCT((F16+G16)/E16)</f>
        <v>0.125</v>
      </c>
      <c r="M16" s="53">
        <f>PRODUCT(H16/E16)</f>
        <v>1.4285714285714286</v>
      </c>
      <c r="N16" s="53">
        <f>PRODUCT((F16+G16+H16)/E16)</f>
        <v>1.5535714285714286</v>
      </c>
      <c r="O16" s="53">
        <f>PRODUCT(I16/E16)</f>
        <v>3.3392857142857144</v>
      </c>
      <c r="Q16" s="10"/>
      <c r="R16" s="10"/>
      <c r="S16" s="10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54" t="s">
        <v>37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4" t="s">
        <v>26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B8:AS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2019-09-02T21:10:04Z</dcterms:modified>
</cp:coreProperties>
</file>