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8" i="1"/>
  <c r="O7" i="1"/>
  <c r="O6" i="1"/>
  <c r="O5" i="1"/>
  <c r="O13" i="1" s="1"/>
  <c r="O17" i="1" s="1"/>
  <c r="O20" i="1" s="1"/>
  <c r="M9" i="1"/>
  <c r="M13" i="1" s="1"/>
  <c r="M8" i="1"/>
  <c r="M7" i="1"/>
  <c r="M6" i="1"/>
  <c r="M5" i="1"/>
  <c r="AE13" i="1"/>
  <c r="AD13" i="1"/>
  <c r="AC13" i="1"/>
  <c r="AB13" i="1"/>
  <c r="AA13" i="1"/>
  <c r="Z13" i="1"/>
  <c r="Y13" i="1"/>
  <c r="I19" i="1" s="1"/>
  <c r="X13" i="1"/>
  <c r="H19" i="1"/>
  <c r="L19" i="1" s="1"/>
  <c r="W13" i="1"/>
  <c r="G19" i="1" s="1"/>
  <c r="V13" i="1"/>
  <c r="F19" i="1" s="1"/>
  <c r="K19" i="1" s="1"/>
  <c r="U13" i="1"/>
  <c r="E19" i="1" s="1"/>
  <c r="T13" i="1"/>
  <c r="I18" i="1" s="1"/>
  <c r="S13" i="1"/>
  <c r="H18" i="1"/>
  <c r="R13" i="1"/>
  <c r="G18" i="1" s="1"/>
  <c r="Q13" i="1"/>
  <c r="F18" i="1" s="1"/>
  <c r="P13" i="1"/>
  <c r="E18" i="1" s="1"/>
  <c r="L13" i="1"/>
  <c r="K13" i="1"/>
  <c r="J13" i="1"/>
  <c r="I13" i="1"/>
  <c r="N13" i="1" s="1"/>
  <c r="N17" i="1" s="1"/>
  <c r="H13" i="1"/>
  <c r="H17" i="1" s="1"/>
  <c r="H20" i="1" s="1"/>
  <c r="G13" i="1"/>
  <c r="G17" i="1" s="1"/>
  <c r="F13" i="1"/>
  <c r="F17" i="1" s="1"/>
  <c r="E13" i="1"/>
  <c r="E17" i="1" s="1"/>
  <c r="D14" i="1" l="1"/>
  <c r="I17" i="1"/>
  <c r="L18" i="1"/>
  <c r="M17" i="1"/>
  <c r="L17" i="1"/>
  <c r="E20" i="1"/>
  <c r="L20" i="1" s="1"/>
  <c r="F20" i="1"/>
  <c r="K18" i="1"/>
  <c r="N18" i="1"/>
  <c r="M18" i="1"/>
  <c r="I20" i="1"/>
  <c r="N19" i="1"/>
  <c r="M19" i="1"/>
  <c r="G20" i="1"/>
  <c r="K17" i="1"/>
  <c r="K20" i="1" l="1"/>
  <c r="N20" i="1"/>
  <c r="M20" i="1"/>
</calcChain>
</file>

<file path=xl/sharedStrings.xml><?xml version="1.0" encoding="utf-8"?>
<sst xmlns="http://schemas.openxmlformats.org/spreadsheetml/2006/main" count="156" uniqueCount="104">
  <si>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</si>
  <si>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</si>
  <si>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</si>
  <si>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</si>
  <si>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</si>
  <si>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</si>
  <si>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</si>
  <si>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</si>
  <si>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</si>
  <si>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</si>
  <si>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</si>
  <si>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</si>
  <si>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</si>
  <si>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</si>
  <si>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</si>
  <si>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</si>
  <si>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</si>
  <si>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</si>
  <si>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</si>
  <si>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</si>
  <si>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</si>
  <si>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</si>
  <si>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</si>
  <si>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</si>
  <si>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</si>
  <si>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</si>
  <si>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</si>
  <si>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</si>
  <si>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</si>
  <si>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</si>
  <si>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</si>
  <si>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</si>
  <si>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</si>
  <si>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</si>
  <si>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</si>
  <si>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</si>
  <si>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</si>
  <si>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</si>
  <si>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</si>
  <si>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</si>
  <si>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</si>
  <si>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Jenni Ylönen</t>
  </si>
  <si>
    <t>26.9.1989</t>
  </si>
  <si>
    <t>SiiPe</t>
  </si>
  <si>
    <t>8.</t>
  </si>
  <si>
    <t>10.</t>
  </si>
  <si>
    <t>6.</t>
  </si>
  <si>
    <t>jatkosarja</t>
  </si>
  <si>
    <t>superpesiskarsinta</t>
  </si>
  <si>
    <t>alemmat pudotuspelit</t>
  </si>
  <si>
    <t>suomensarja</t>
  </si>
  <si>
    <t>SiiPe  2</t>
  </si>
  <si>
    <t xml:space="preserve">  15 v   7 kk 21 pv</t>
  </si>
  <si>
    <t>11.  ottelu</t>
  </si>
  <si>
    <t>17.05. 2005  Virkiä - SiiPe  2-0  (8-3, 2-1)</t>
  </si>
  <si>
    <t>06.07. 2005  SiiPe - Pesäkarhut  1-0  (9-5, 7-7)</t>
  </si>
  <si>
    <t xml:space="preserve">  15 v   9 kk 10 pv</t>
  </si>
  <si>
    <t>29.07. 2005  SiiPe - SoJy  2-0  (3-2, 1-2-2)</t>
  </si>
  <si>
    <t>15.  ottelu</t>
  </si>
  <si>
    <t xml:space="preserve">  15 v 10 kk   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</si>
  <si>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</si>
  <si>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</si>
  <si>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</si>
  <si>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</si>
  <si>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</si>
  <si>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</si>
  <si>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</si>
  <si>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</si>
  <si>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</si>
  <si>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</si>
  <si>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</si>
  <si>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</si>
  <si>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</si>
  <si>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</si>
  <si>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</si>
  <si>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>Itä</t>
  </si>
  <si>
    <t>s</t>
  </si>
  <si>
    <t>Jari Koski</t>
  </si>
  <si>
    <t>2170</t>
  </si>
  <si>
    <t>29.06. 2008  Raahe</t>
  </si>
  <si>
    <t>3p</t>
  </si>
  <si>
    <t>Pentti Määttä</t>
  </si>
  <si>
    <t>02.07. 2006  Kitee</t>
  </si>
  <si>
    <t>Ville Lantta</t>
  </si>
  <si>
    <t>1839</t>
  </si>
  <si>
    <t xml:space="preserve">  0-2  (1-7, 2-5)</t>
  </si>
  <si>
    <t>0/3</t>
  </si>
  <si>
    <t>0/2</t>
  </si>
  <si>
    <t>0/1</t>
  </si>
  <si>
    <t xml:space="preserve">  0-1  (3-7, 5-5)</t>
  </si>
  <si>
    <t>2/7</t>
  </si>
  <si>
    <t>1/2</t>
  </si>
  <si>
    <t>1/3</t>
  </si>
  <si>
    <t xml:space="preserve">  2-0  (4-3, 5-3)</t>
  </si>
  <si>
    <t>1/1</t>
  </si>
  <si>
    <t>3/13</t>
  </si>
  <si>
    <t>2/5</t>
  </si>
  <si>
    <t>1/4</t>
  </si>
  <si>
    <t>SiiPe = Siilinjärven Pesis  (1987),  kasvattajaseura</t>
  </si>
  <si>
    <t>26.9.1989   Kuopio</t>
  </si>
  <si>
    <t>PuPe</t>
  </si>
  <si>
    <t>****</t>
  </si>
  <si>
    <t>PuPe = Puijon Pesis  (2009)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</si>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</sst>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14" fontId="2" fillId="9" borderId="3" xfId="0" applyNumberFormat="1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7" borderId="1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8.57031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27" width="5.7109375" style="26" customWidth="1"/>
    <col min="28" max="28" width="6.28515625" style="64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99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7">
        <v>2005</v>
      </c>
      <c r="C4" s="67"/>
      <c r="D4" s="68" t="s">
        <v>51</v>
      </c>
      <c r="E4" s="67"/>
      <c r="F4" s="69" t="s">
        <v>50</v>
      </c>
      <c r="G4" s="70"/>
      <c r="H4" s="71"/>
      <c r="I4" s="67"/>
      <c r="J4" s="67"/>
      <c r="K4" s="67"/>
      <c r="L4" s="67"/>
      <c r="M4" s="67"/>
      <c r="N4" s="6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2005</v>
      </c>
      <c r="C5" s="43" t="s">
        <v>46</v>
      </c>
      <c r="D5" s="41" t="s">
        <v>43</v>
      </c>
      <c r="E5" s="27">
        <v>18</v>
      </c>
      <c r="F5" s="27">
        <v>1</v>
      </c>
      <c r="G5" s="27">
        <v>1</v>
      </c>
      <c r="H5" s="27">
        <v>3</v>
      </c>
      <c r="I5" s="27">
        <v>19</v>
      </c>
      <c r="J5" s="27">
        <v>7</v>
      </c>
      <c r="K5" s="27">
        <v>7</v>
      </c>
      <c r="L5" s="27">
        <v>3</v>
      </c>
      <c r="M5" s="27">
        <f>PRODUCT(F5+G5)</f>
        <v>2</v>
      </c>
      <c r="N5" s="29">
        <v>0.27100000000000002</v>
      </c>
      <c r="O5" s="65">
        <f>PRODUCT(I5/N5)</f>
        <v>70.110701107011067</v>
      </c>
      <c r="P5" s="27">
        <v>5</v>
      </c>
      <c r="Q5" s="27">
        <v>1</v>
      </c>
      <c r="R5" s="27">
        <v>0</v>
      </c>
      <c r="S5" s="27">
        <v>3</v>
      </c>
      <c r="T5" s="27">
        <v>9</v>
      </c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57" t="s">
        <v>47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2006</v>
      </c>
      <c r="C6" s="43" t="s">
        <v>44</v>
      </c>
      <c r="D6" s="41" t="s">
        <v>43</v>
      </c>
      <c r="E6" s="27">
        <v>17</v>
      </c>
      <c r="F6" s="27">
        <v>0</v>
      </c>
      <c r="G6" s="27">
        <v>3</v>
      </c>
      <c r="H6" s="27">
        <v>8</v>
      </c>
      <c r="I6" s="27">
        <v>31</v>
      </c>
      <c r="J6" s="27">
        <v>15</v>
      </c>
      <c r="K6" s="27">
        <v>5</v>
      </c>
      <c r="L6" s="27">
        <v>8</v>
      </c>
      <c r="M6" s="27">
        <f>PRODUCT(F6+G6)</f>
        <v>3</v>
      </c>
      <c r="N6" s="29">
        <v>0.36</v>
      </c>
      <c r="O6" s="65">
        <f>PRODUCT(I6/N6)</f>
        <v>86.111111111111114</v>
      </c>
      <c r="P6" s="27">
        <v>7</v>
      </c>
      <c r="Q6" s="27">
        <v>0</v>
      </c>
      <c r="R6" s="27">
        <v>0</v>
      </c>
      <c r="S6" s="27">
        <v>1</v>
      </c>
      <c r="T6" s="27">
        <v>13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57" t="s">
        <v>47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2007</v>
      </c>
      <c r="C7" s="43" t="s">
        <v>45</v>
      </c>
      <c r="D7" s="41" t="s">
        <v>43</v>
      </c>
      <c r="E7" s="27">
        <v>19</v>
      </c>
      <c r="F7" s="27">
        <v>2</v>
      </c>
      <c r="G7" s="27">
        <v>9</v>
      </c>
      <c r="H7" s="27">
        <v>8</v>
      </c>
      <c r="I7" s="27">
        <v>65</v>
      </c>
      <c r="J7" s="27">
        <v>26</v>
      </c>
      <c r="K7" s="27">
        <v>12</v>
      </c>
      <c r="L7" s="27">
        <v>16</v>
      </c>
      <c r="M7" s="27">
        <f>PRODUCT(F7+G7)</f>
        <v>11</v>
      </c>
      <c r="N7" s="29">
        <v>0.54200000000000004</v>
      </c>
      <c r="O7" s="65">
        <f>PRODUCT(I7/N7)</f>
        <v>119.92619926199261</v>
      </c>
      <c r="P7" s="27"/>
      <c r="Q7" s="27"/>
      <c r="R7" s="27"/>
      <c r="S7" s="27"/>
      <c r="T7" s="27"/>
      <c r="U7" s="30">
        <v>2</v>
      </c>
      <c r="V7" s="30">
        <v>1</v>
      </c>
      <c r="W7" s="30">
        <v>0</v>
      </c>
      <c r="X7" s="30">
        <v>7</v>
      </c>
      <c r="Y7" s="30">
        <v>12</v>
      </c>
      <c r="Z7" s="27"/>
      <c r="AA7" s="27"/>
      <c r="AB7" s="27"/>
      <c r="AC7" s="27"/>
      <c r="AD7" s="27"/>
      <c r="AE7" s="27"/>
      <c r="AF7" s="52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2008</v>
      </c>
      <c r="C8" s="43" t="s">
        <v>44</v>
      </c>
      <c r="D8" s="41" t="s">
        <v>43</v>
      </c>
      <c r="E8" s="27">
        <v>20</v>
      </c>
      <c r="F8" s="27">
        <v>1</v>
      </c>
      <c r="G8" s="27">
        <v>5</v>
      </c>
      <c r="H8" s="27">
        <v>10</v>
      </c>
      <c r="I8" s="27">
        <v>46</v>
      </c>
      <c r="J8" s="27">
        <v>19</v>
      </c>
      <c r="K8" s="27">
        <v>7</v>
      </c>
      <c r="L8" s="27">
        <v>14</v>
      </c>
      <c r="M8" s="27">
        <f>PRODUCT(F8+G8)</f>
        <v>6</v>
      </c>
      <c r="N8" s="29">
        <v>0.39</v>
      </c>
      <c r="O8" s="65">
        <f>PRODUCT(I8/N8)</f>
        <v>117.94871794871794</v>
      </c>
      <c r="P8" s="27">
        <v>7</v>
      </c>
      <c r="Q8" s="27">
        <v>0</v>
      </c>
      <c r="R8" s="27">
        <v>0</v>
      </c>
      <c r="S8" s="27">
        <v>1</v>
      </c>
      <c r="T8" s="27">
        <v>10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7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43" t="s">
        <v>45</v>
      </c>
      <c r="D9" s="41" t="s">
        <v>43</v>
      </c>
      <c r="E9" s="27">
        <v>23</v>
      </c>
      <c r="F9" s="27">
        <v>0</v>
      </c>
      <c r="G9" s="27">
        <v>4</v>
      </c>
      <c r="H9" s="27">
        <v>1</v>
      </c>
      <c r="I9" s="27">
        <v>35</v>
      </c>
      <c r="J9" s="27">
        <v>15</v>
      </c>
      <c r="K9" s="27">
        <v>6</v>
      </c>
      <c r="L9" s="27">
        <v>10</v>
      </c>
      <c r="M9" s="27">
        <f>PRODUCT(F9+G9)</f>
        <v>4</v>
      </c>
      <c r="N9" s="66">
        <v>0.29399999999999998</v>
      </c>
      <c r="O9" s="65">
        <f>PRODUCT(I9/N9)</f>
        <v>119.04761904761905</v>
      </c>
      <c r="P9" s="27"/>
      <c r="Q9" s="27"/>
      <c r="R9" s="27"/>
      <c r="S9" s="27"/>
      <c r="T9" s="27"/>
      <c r="U9" s="30">
        <v>4</v>
      </c>
      <c r="V9" s="30">
        <v>0</v>
      </c>
      <c r="W9" s="30">
        <v>0</v>
      </c>
      <c r="X9" s="30">
        <v>1</v>
      </c>
      <c r="Y9" s="30">
        <v>6</v>
      </c>
      <c r="Z9" s="27"/>
      <c r="AA9" s="27"/>
      <c r="AB9" s="27"/>
      <c r="AC9" s="27"/>
      <c r="AD9" s="27"/>
      <c r="AE9" s="27"/>
      <c r="AF9" s="52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 t="s">
        <v>101</v>
      </c>
      <c r="C10" s="43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66"/>
      <c r="O10" s="6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5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7">
        <v>2019</v>
      </c>
      <c r="C11" s="71"/>
      <c r="D11" s="119" t="s">
        <v>100</v>
      </c>
      <c r="E11" s="67"/>
      <c r="F11" s="69" t="s">
        <v>50</v>
      </c>
      <c r="G11" s="70"/>
      <c r="H11" s="71"/>
      <c r="I11" s="67"/>
      <c r="J11" s="67"/>
      <c r="K11" s="67"/>
      <c r="L11" s="67"/>
      <c r="M11" s="67"/>
      <c r="N11" s="67"/>
      <c r="O11" s="6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5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37">
        <v>2020</v>
      </c>
      <c r="C12" s="137"/>
      <c r="D12" s="138" t="s">
        <v>100</v>
      </c>
      <c r="E12" s="137"/>
      <c r="F12" s="139" t="s">
        <v>103</v>
      </c>
      <c r="G12" s="140"/>
      <c r="H12" s="75"/>
      <c r="I12" s="137"/>
      <c r="J12" s="137"/>
      <c r="K12" s="137"/>
      <c r="L12" s="137"/>
      <c r="M12" s="137"/>
      <c r="N12" s="137"/>
      <c r="O12" s="6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5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SUM(E5:E12)</f>
        <v>97</v>
      </c>
      <c r="F13" s="19">
        <f t="shared" si="0"/>
        <v>4</v>
      </c>
      <c r="G13" s="19">
        <f t="shared" si="0"/>
        <v>22</v>
      </c>
      <c r="H13" s="19">
        <f t="shared" si="0"/>
        <v>30</v>
      </c>
      <c r="I13" s="19">
        <f t="shared" si="0"/>
        <v>196</v>
      </c>
      <c r="J13" s="19">
        <f t="shared" si="0"/>
        <v>82</v>
      </c>
      <c r="K13" s="19">
        <f t="shared" si="0"/>
        <v>37</v>
      </c>
      <c r="L13" s="19">
        <f t="shared" si="0"/>
        <v>51</v>
      </c>
      <c r="M13" s="19">
        <f t="shared" si="0"/>
        <v>26</v>
      </c>
      <c r="N13" s="31">
        <f>PRODUCT(I13/O13)</f>
        <v>0.38195880083631956</v>
      </c>
      <c r="O13" s="32">
        <f>SUM(O5:O12)</f>
        <v>513.1443484764518</v>
      </c>
      <c r="P13" s="19">
        <f t="shared" ref="P13:AE13" si="1">SUM(P5:P12)</f>
        <v>19</v>
      </c>
      <c r="Q13" s="19">
        <f t="shared" si="1"/>
        <v>1</v>
      </c>
      <c r="R13" s="19">
        <f t="shared" si="1"/>
        <v>0</v>
      </c>
      <c r="S13" s="19">
        <f t="shared" si="1"/>
        <v>5</v>
      </c>
      <c r="T13" s="19">
        <f t="shared" si="1"/>
        <v>32</v>
      </c>
      <c r="U13" s="19">
        <f t="shared" si="1"/>
        <v>6</v>
      </c>
      <c r="V13" s="19">
        <f t="shared" si="1"/>
        <v>1</v>
      </c>
      <c r="W13" s="19">
        <f t="shared" si="1"/>
        <v>0</v>
      </c>
      <c r="X13" s="19">
        <f t="shared" si="1"/>
        <v>8</v>
      </c>
      <c r="Y13" s="19">
        <f t="shared" si="1"/>
        <v>18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145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38</v>
      </c>
      <c r="O16" s="25"/>
      <c r="P16" s="41" t="s">
        <v>33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2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4"/>
      <c r="E17" s="27">
        <f>PRODUCT(E13)</f>
        <v>97</v>
      </c>
      <c r="F17" s="27">
        <f>PRODUCT(F13)</f>
        <v>4</v>
      </c>
      <c r="G17" s="27">
        <f>PRODUCT(G13)</f>
        <v>22</v>
      </c>
      <c r="H17" s="27">
        <f>PRODUCT(H13)</f>
        <v>30</v>
      </c>
      <c r="I17" s="27">
        <f>PRODUCT(I13)</f>
        <v>196</v>
      </c>
      <c r="J17" s="1"/>
      <c r="K17" s="45">
        <f>PRODUCT((F17+G17)/E17)</f>
        <v>0.26804123711340205</v>
      </c>
      <c r="L17" s="45">
        <f>PRODUCT(H17/E17)</f>
        <v>0.30927835051546393</v>
      </c>
      <c r="M17" s="45">
        <f>PRODUCT(I17/E17)</f>
        <v>2.0206185567010309</v>
      </c>
      <c r="N17" s="29">
        <f>PRODUCT(N13)</f>
        <v>0.38195880083631956</v>
      </c>
      <c r="O17" s="25">
        <f>PRODUCT(O13)</f>
        <v>513.1443484764518</v>
      </c>
      <c r="P17" s="120" t="s">
        <v>34</v>
      </c>
      <c r="Q17" s="121"/>
      <c r="R17" s="121"/>
      <c r="S17" s="122" t="s">
        <v>54</v>
      </c>
      <c r="T17" s="122"/>
      <c r="U17" s="122"/>
      <c r="V17" s="122"/>
      <c r="W17" s="122"/>
      <c r="X17" s="122"/>
      <c r="Y17" s="122"/>
      <c r="Z17" s="122"/>
      <c r="AA17" s="122"/>
      <c r="AB17" s="123"/>
      <c r="AC17" s="122"/>
      <c r="AD17" s="124" t="s">
        <v>39</v>
      </c>
      <c r="AE17" s="124"/>
      <c r="AF17" s="125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6" t="s">
        <v>18</v>
      </c>
      <c r="C18" s="47"/>
      <c r="D18" s="48"/>
      <c r="E18" s="27">
        <f>PRODUCT(P13)</f>
        <v>19</v>
      </c>
      <c r="F18" s="27">
        <f>PRODUCT(Q13)</f>
        <v>1</v>
      </c>
      <c r="G18" s="27">
        <f>PRODUCT(R13)</f>
        <v>0</v>
      </c>
      <c r="H18" s="27">
        <f>PRODUCT(S13)</f>
        <v>5</v>
      </c>
      <c r="I18" s="27">
        <f>PRODUCT(T13)</f>
        <v>32</v>
      </c>
      <c r="J18" s="1"/>
      <c r="K18" s="45">
        <f>PRODUCT((F18+G18)/E18)</f>
        <v>5.2631578947368418E-2</v>
      </c>
      <c r="L18" s="45">
        <f>PRODUCT(H18/E18)</f>
        <v>0.26315789473684209</v>
      </c>
      <c r="M18" s="45">
        <f>PRODUCT(I18/E18)</f>
        <v>1.6842105263157894</v>
      </c>
      <c r="N18" s="29">
        <f>PRODUCT(I18/O18)</f>
        <v>0.38554216867469882</v>
      </c>
      <c r="O18" s="49">
        <v>83</v>
      </c>
      <c r="P18" s="126" t="s">
        <v>35</v>
      </c>
      <c r="Q18" s="127"/>
      <c r="R18" s="127"/>
      <c r="S18" s="128" t="s">
        <v>54</v>
      </c>
      <c r="T18" s="128"/>
      <c r="U18" s="128"/>
      <c r="V18" s="128"/>
      <c r="W18" s="128"/>
      <c r="X18" s="128"/>
      <c r="Y18" s="128"/>
      <c r="Z18" s="128"/>
      <c r="AA18" s="128"/>
      <c r="AB18" s="129"/>
      <c r="AC18" s="128"/>
      <c r="AD18" s="130" t="s">
        <v>39</v>
      </c>
      <c r="AE18" s="130"/>
      <c r="AF18" s="131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0" t="s">
        <v>19</v>
      </c>
      <c r="C19" s="51"/>
      <c r="D19" s="52"/>
      <c r="E19" s="30">
        <f>PRODUCT(U13)</f>
        <v>6</v>
      </c>
      <c r="F19" s="30">
        <f>PRODUCT(V13)</f>
        <v>1</v>
      </c>
      <c r="G19" s="30">
        <f>PRODUCT(W13)</f>
        <v>0</v>
      </c>
      <c r="H19" s="30">
        <f>PRODUCT(X13)</f>
        <v>8</v>
      </c>
      <c r="I19" s="30">
        <f>PRODUCT(Y13)</f>
        <v>18</v>
      </c>
      <c r="J19" s="1"/>
      <c r="K19" s="53">
        <f>PRODUCT((F19+G19)/E19)</f>
        <v>0.16666666666666666</v>
      </c>
      <c r="L19" s="53">
        <f>PRODUCT(H19/E19)</f>
        <v>1.3333333333333333</v>
      </c>
      <c r="M19" s="53">
        <f>PRODUCT(I19/E19)</f>
        <v>3</v>
      </c>
      <c r="N19" s="54">
        <f>PRODUCT(I19/O19)</f>
        <v>0.58064516129032262</v>
      </c>
      <c r="O19" s="25">
        <v>31</v>
      </c>
      <c r="P19" s="126" t="s">
        <v>36</v>
      </c>
      <c r="Q19" s="127"/>
      <c r="R19" s="127"/>
      <c r="S19" s="128" t="s">
        <v>55</v>
      </c>
      <c r="T19" s="128"/>
      <c r="U19" s="128"/>
      <c r="V19" s="128"/>
      <c r="W19" s="128"/>
      <c r="X19" s="128"/>
      <c r="Y19" s="128"/>
      <c r="Z19" s="128"/>
      <c r="AA19" s="128"/>
      <c r="AB19" s="129"/>
      <c r="AC19" s="128"/>
      <c r="AD19" s="130" t="s">
        <v>53</v>
      </c>
      <c r="AE19" s="130"/>
      <c r="AF19" s="131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5" t="s">
        <v>20</v>
      </c>
      <c r="C20" s="56"/>
      <c r="D20" s="57"/>
      <c r="E20" s="19">
        <f>SUM(E17:E19)</f>
        <v>122</v>
      </c>
      <c r="F20" s="19">
        <f>SUM(F17:F19)</f>
        <v>6</v>
      </c>
      <c r="G20" s="19">
        <f>SUM(G17:G19)</f>
        <v>22</v>
      </c>
      <c r="H20" s="19">
        <f>SUM(H17:H19)</f>
        <v>43</v>
      </c>
      <c r="I20" s="19">
        <f>SUM(I17:I19)</f>
        <v>246</v>
      </c>
      <c r="J20" s="1"/>
      <c r="K20" s="58">
        <f>PRODUCT((F20+G20)/E20)</f>
        <v>0.22950819672131148</v>
      </c>
      <c r="L20" s="58">
        <f>PRODUCT(H20/E20)</f>
        <v>0.35245901639344263</v>
      </c>
      <c r="M20" s="58">
        <f>PRODUCT(I20/E20)</f>
        <v>2.0163934426229506</v>
      </c>
      <c r="N20" s="31">
        <f>PRODUCT(I20/O20)</f>
        <v>0.39225419251184862</v>
      </c>
      <c r="O20" s="25">
        <f>SUM(O17:O19)</f>
        <v>627.1443484764518</v>
      </c>
      <c r="P20" s="132" t="s">
        <v>37</v>
      </c>
      <c r="Q20" s="133"/>
      <c r="R20" s="133"/>
      <c r="S20" s="134" t="s">
        <v>57</v>
      </c>
      <c r="T20" s="134"/>
      <c r="U20" s="134"/>
      <c r="V20" s="134"/>
      <c r="W20" s="134"/>
      <c r="X20" s="134"/>
      <c r="Y20" s="134"/>
      <c r="Z20" s="134"/>
      <c r="AA20" s="134"/>
      <c r="AB20" s="135"/>
      <c r="AC20" s="134"/>
      <c r="AD20" s="136" t="s">
        <v>58</v>
      </c>
      <c r="AE20" s="136"/>
      <c r="AF20" s="82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59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1" t="s">
        <v>98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9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102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1"/>
      <c r="U23" s="25"/>
      <c r="V23" s="59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9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9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9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61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60"/>
      <c r="N27" s="60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9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9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9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9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9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9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9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9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9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9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9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9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60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0"/>
      <c r="N41" s="60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9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  <c r="AH42" s="61"/>
      <c r="AI42" s="61"/>
      <c r="AJ42" s="61"/>
      <c r="AK42" s="61"/>
      <c r="AL42" s="61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9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61"/>
      <c r="AI43" s="61"/>
      <c r="AJ43" s="61"/>
      <c r="AK43" s="61"/>
      <c r="AL43" s="61"/>
    </row>
    <row r="44" spans="1:38" ht="15" customHeight="1" x14ac:dyDescent="0.25">
      <c r="A44" s="6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9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9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6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9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9"/>
    </row>
    <row r="47" spans="1:38" ht="15" customHeight="1" x14ac:dyDescent="0.25">
      <c r="A47" s="62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60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9"/>
    </row>
    <row r="48" spans="1:38" ht="15" customHeight="1" x14ac:dyDescent="0.25">
      <c r="A48" s="6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9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9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9"/>
      <c r="W50" s="1"/>
      <c r="X50" s="1"/>
      <c r="Y50" s="1"/>
      <c r="Z50" s="1"/>
      <c r="AA50" s="1"/>
      <c r="AB50" s="25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9"/>
      <c r="W51" s="1"/>
      <c r="X51" s="1"/>
      <c r="Y51" s="1"/>
      <c r="Z51" s="1"/>
      <c r="AA51" s="1"/>
      <c r="AB51" s="25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9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9"/>
      <c r="W53" s="1"/>
      <c r="X53" s="1"/>
      <c r="Y53" s="1"/>
      <c r="Z53" s="1"/>
      <c r="AA53" s="1"/>
      <c r="AB53" s="25"/>
      <c r="AC53" s="1"/>
      <c r="AD53" s="1"/>
      <c r="AE53" s="1"/>
      <c r="AF53" s="39"/>
    </row>
  </sheetData>
  <sortState ref="B11:Q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88" customWidth="1"/>
    <col min="3" max="3" width="21.5703125" style="89" customWidth="1"/>
    <col min="4" max="4" width="10.5703125" style="90" customWidth="1"/>
    <col min="5" max="5" width="8" style="90" customWidth="1"/>
    <col min="6" max="6" width="0.7109375" style="37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118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1"/>
  </cols>
  <sheetData>
    <row r="1" spans="1:30" ht="18.75" x14ac:dyDescent="0.3">
      <c r="A1" s="9"/>
      <c r="B1" s="72" t="s">
        <v>60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15"/>
      <c r="R1" s="115"/>
      <c r="S1" s="115"/>
      <c r="T1" s="115"/>
      <c r="U1" s="115"/>
      <c r="V1" s="73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9"/>
      <c r="B2" s="92" t="s">
        <v>41</v>
      </c>
      <c r="C2" s="93" t="s">
        <v>42</v>
      </c>
      <c r="D2" s="94"/>
      <c r="E2" s="7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6"/>
      <c r="R2" s="116"/>
      <c r="S2" s="116"/>
      <c r="T2" s="116"/>
      <c r="U2" s="116"/>
      <c r="V2" s="12"/>
      <c r="W2" s="77"/>
      <c r="X2" s="43"/>
      <c r="Y2" s="76"/>
      <c r="Z2" s="76"/>
      <c r="AA2" s="76"/>
      <c r="AB2" s="76"/>
      <c r="AC2" s="76"/>
      <c r="AD2" s="76"/>
    </row>
    <row r="3" spans="1:30" x14ac:dyDescent="0.25">
      <c r="A3" s="9"/>
      <c r="B3" s="78" t="s">
        <v>61</v>
      </c>
      <c r="C3" s="23" t="s">
        <v>62</v>
      </c>
      <c r="D3" s="79" t="s">
        <v>63</v>
      </c>
      <c r="E3" s="80" t="s">
        <v>1</v>
      </c>
      <c r="F3" s="25"/>
      <c r="G3" s="81" t="s">
        <v>64</v>
      </c>
      <c r="H3" s="82" t="s">
        <v>65</v>
      </c>
      <c r="I3" s="82" t="s">
        <v>31</v>
      </c>
      <c r="J3" s="18" t="s">
        <v>66</v>
      </c>
      <c r="K3" s="83" t="s">
        <v>67</v>
      </c>
      <c r="L3" s="83" t="s">
        <v>68</v>
      </c>
      <c r="M3" s="81" t="s">
        <v>69</v>
      </c>
      <c r="N3" s="81" t="s">
        <v>30</v>
      </c>
      <c r="O3" s="82" t="s">
        <v>70</v>
      </c>
      <c r="P3" s="81" t="s">
        <v>65</v>
      </c>
      <c r="Q3" s="117" t="s">
        <v>3</v>
      </c>
      <c r="R3" s="117">
        <v>1</v>
      </c>
      <c r="S3" s="117">
        <v>2</v>
      </c>
      <c r="T3" s="117">
        <v>3</v>
      </c>
      <c r="U3" s="117" t="s">
        <v>71</v>
      </c>
      <c r="V3" s="18" t="s">
        <v>21</v>
      </c>
      <c r="W3" s="17" t="s">
        <v>72</v>
      </c>
      <c r="X3" s="17" t="s">
        <v>73</v>
      </c>
      <c r="Y3" s="76"/>
      <c r="Z3" s="76"/>
      <c r="AA3" s="76"/>
      <c r="AB3" s="76"/>
      <c r="AC3" s="76"/>
      <c r="AD3" s="76"/>
    </row>
    <row r="4" spans="1:30" x14ac:dyDescent="0.25">
      <c r="A4" s="9"/>
      <c r="B4" s="95" t="s">
        <v>82</v>
      </c>
      <c r="C4" s="99" t="s">
        <v>85</v>
      </c>
      <c r="D4" s="95" t="s">
        <v>75</v>
      </c>
      <c r="E4" s="98" t="s">
        <v>43</v>
      </c>
      <c r="F4" s="65"/>
      <c r="G4" s="96"/>
      <c r="H4" s="96"/>
      <c r="I4" s="96">
        <v>1</v>
      </c>
      <c r="J4" s="96" t="s">
        <v>76</v>
      </c>
      <c r="K4" s="96">
        <v>9</v>
      </c>
      <c r="L4" s="96"/>
      <c r="M4" s="96">
        <v>1</v>
      </c>
      <c r="N4" s="96"/>
      <c r="O4" s="96"/>
      <c r="P4" s="96"/>
      <c r="Q4" s="97" t="s">
        <v>86</v>
      </c>
      <c r="R4" s="97" t="s">
        <v>87</v>
      </c>
      <c r="S4" s="97" t="s">
        <v>88</v>
      </c>
      <c r="T4" s="97"/>
      <c r="U4" s="97"/>
      <c r="V4" s="100">
        <v>0</v>
      </c>
      <c r="W4" s="101" t="s">
        <v>83</v>
      </c>
      <c r="X4" s="97" t="s">
        <v>84</v>
      </c>
      <c r="Y4" s="76"/>
      <c r="Z4" s="76"/>
      <c r="AA4" s="76"/>
      <c r="AB4" s="76"/>
      <c r="AC4" s="76"/>
      <c r="AD4" s="76"/>
    </row>
    <row r="5" spans="1:30" x14ac:dyDescent="0.25">
      <c r="A5" s="24"/>
      <c r="B5" s="95" t="s">
        <v>74</v>
      </c>
      <c r="C5" s="99" t="s">
        <v>89</v>
      </c>
      <c r="D5" s="95" t="s">
        <v>75</v>
      </c>
      <c r="E5" s="98" t="s">
        <v>43</v>
      </c>
      <c r="F5" s="65"/>
      <c r="G5" s="96"/>
      <c r="H5" s="96"/>
      <c r="I5" s="96">
        <v>1</v>
      </c>
      <c r="J5" s="96" t="s">
        <v>76</v>
      </c>
      <c r="K5" s="96">
        <v>8</v>
      </c>
      <c r="L5" s="96"/>
      <c r="M5" s="96">
        <v>1</v>
      </c>
      <c r="N5" s="96"/>
      <c r="O5" s="96"/>
      <c r="P5" s="96"/>
      <c r="Q5" s="97" t="s">
        <v>90</v>
      </c>
      <c r="R5" s="97" t="s">
        <v>91</v>
      </c>
      <c r="S5" s="97" t="s">
        <v>88</v>
      </c>
      <c r="T5" s="97" t="s">
        <v>92</v>
      </c>
      <c r="U5" s="97" t="s">
        <v>88</v>
      </c>
      <c r="V5" s="100">
        <v>0.28599999999999998</v>
      </c>
      <c r="W5" s="101" t="s">
        <v>77</v>
      </c>
      <c r="X5" s="97" t="s">
        <v>78</v>
      </c>
      <c r="Y5" s="76"/>
      <c r="Z5" s="76"/>
      <c r="AA5" s="76"/>
      <c r="AB5" s="76"/>
      <c r="AC5" s="76"/>
      <c r="AD5" s="76"/>
    </row>
    <row r="6" spans="1:30" x14ac:dyDescent="0.25">
      <c r="A6" s="24"/>
      <c r="B6" s="102" t="s">
        <v>79</v>
      </c>
      <c r="C6" s="99" t="s">
        <v>93</v>
      </c>
      <c r="D6" s="95" t="s">
        <v>75</v>
      </c>
      <c r="E6" s="98" t="s">
        <v>43</v>
      </c>
      <c r="F6" s="65"/>
      <c r="G6" s="96">
        <v>1</v>
      </c>
      <c r="H6" s="96"/>
      <c r="I6" s="96"/>
      <c r="J6" s="96" t="s">
        <v>80</v>
      </c>
      <c r="K6" s="96">
        <v>9</v>
      </c>
      <c r="L6" s="96"/>
      <c r="M6" s="96">
        <v>1</v>
      </c>
      <c r="N6" s="96"/>
      <c r="O6" s="96"/>
      <c r="P6" s="96"/>
      <c r="Q6" s="97" t="s">
        <v>92</v>
      </c>
      <c r="R6" s="97" t="s">
        <v>94</v>
      </c>
      <c r="S6" s="97"/>
      <c r="T6" s="97" t="s">
        <v>88</v>
      </c>
      <c r="U6" s="97" t="s">
        <v>88</v>
      </c>
      <c r="V6" s="100">
        <v>0.33300000000000002</v>
      </c>
      <c r="W6" s="101" t="s">
        <v>81</v>
      </c>
      <c r="X6" s="96">
        <v>1423</v>
      </c>
      <c r="Y6" s="76"/>
      <c r="Z6" s="76"/>
      <c r="AA6" s="76"/>
      <c r="AB6" s="76"/>
      <c r="AC6" s="76"/>
      <c r="AD6" s="76"/>
    </row>
    <row r="7" spans="1:30" x14ac:dyDescent="0.25">
      <c r="A7" s="24"/>
      <c r="B7" s="23" t="s">
        <v>9</v>
      </c>
      <c r="C7" s="18"/>
      <c r="D7" s="17"/>
      <c r="E7" s="103"/>
      <c r="F7" s="84"/>
      <c r="G7" s="19">
        <v>1</v>
      </c>
      <c r="H7" s="19"/>
      <c r="I7" s="19">
        <v>2</v>
      </c>
      <c r="J7" s="18"/>
      <c r="K7" s="18"/>
      <c r="L7" s="18"/>
      <c r="M7" s="19">
        <v>3</v>
      </c>
      <c r="N7" s="19"/>
      <c r="O7" s="19"/>
      <c r="P7" s="19"/>
      <c r="Q7" s="104" t="s">
        <v>95</v>
      </c>
      <c r="R7" s="104" t="s">
        <v>96</v>
      </c>
      <c r="S7" s="104" t="s">
        <v>87</v>
      </c>
      <c r="T7" s="104" t="s">
        <v>97</v>
      </c>
      <c r="U7" s="104" t="s">
        <v>87</v>
      </c>
      <c r="V7" s="31">
        <v>0.23100000000000001</v>
      </c>
      <c r="W7" s="105"/>
      <c r="X7" s="104"/>
      <c r="Y7" s="76"/>
      <c r="Z7" s="76"/>
      <c r="AA7" s="76"/>
      <c r="AB7" s="76"/>
      <c r="AC7" s="76"/>
      <c r="AD7" s="76"/>
    </row>
    <row r="8" spans="1:30" x14ac:dyDescent="0.25">
      <c r="A8" s="24"/>
      <c r="B8" s="106"/>
      <c r="C8" s="107"/>
      <c r="D8" s="108"/>
      <c r="E8" s="109"/>
      <c r="F8" s="110"/>
      <c r="G8" s="107"/>
      <c r="H8" s="107"/>
      <c r="I8" s="107"/>
      <c r="J8" s="111"/>
      <c r="K8" s="111"/>
      <c r="L8" s="111"/>
      <c r="M8" s="107"/>
      <c r="N8" s="107"/>
      <c r="O8" s="107"/>
      <c r="P8" s="107"/>
      <c r="Q8" s="112"/>
      <c r="R8" s="112"/>
      <c r="S8" s="112"/>
      <c r="T8" s="112"/>
      <c r="U8" s="112"/>
      <c r="V8" s="107"/>
      <c r="W8" s="108"/>
      <c r="X8" s="113"/>
      <c r="Y8" s="76"/>
      <c r="Z8" s="76"/>
      <c r="AA8" s="76"/>
      <c r="AB8" s="76"/>
      <c r="AC8" s="76"/>
      <c r="AD8" s="76"/>
    </row>
    <row r="9" spans="1:30" x14ac:dyDescent="0.25">
      <c r="A9" s="24"/>
      <c r="B9" s="85"/>
      <c r="C9" s="1"/>
      <c r="D9" s="85"/>
      <c r="E9" s="86"/>
      <c r="G9" s="1"/>
      <c r="H9" s="38"/>
      <c r="I9" s="1"/>
      <c r="J9" s="25"/>
      <c r="K9" s="25"/>
      <c r="L9" s="25"/>
      <c r="M9" s="1"/>
      <c r="N9" s="1"/>
      <c r="O9" s="1"/>
      <c r="P9" s="1"/>
      <c r="Q9" s="114"/>
      <c r="R9" s="114"/>
      <c r="S9" s="114"/>
      <c r="T9" s="114"/>
      <c r="U9" s="114"/>
      <c r="V9" s="1"/>
      <c r="W9" s="85"/>
      <c r="X9" s="1"/>
      <c r="Y9" s="76"/>
      <c r="Z9" s="76"/>
      <c r="AA9" s="76"/>
      <c r="AB9" s="76"/>
      <c r="AC9" s="76"/>
      <c r="AD9" s="76"/>
    </row>
    <row r="10" spans="1:30" x14ac:dyDescent="0.25">
      <c r="A10" s="24"/>
      <c r="B10" s="85"/>
      <c r="C10" s="1"/>
      <c r="D10" s="85"/>
      <c r="E10" s="8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14"/>
      <c r="R10" s="114"/>
      <c r="S10" s="114"/>
      <c r="T10" s="114"/>
      <c r="U10" s="114"/>
      <c r="V10" s="1"/>
      <c r="W10" s="85"/>
      <c r="X10" s="1"/>
      <c r="Y10" s="76"/>
      <c r="Z10" s="76"/>
      <c r="AA10" s="76"/>
      <c r="AB10" s="76"/>
      <c r="AC10" s="76"/>
      <c r="AD10" s="76"/>
    </row>
    <row r="11" spans="1:30" x14ac:dyDescent="0.25">
      <c r="A11" s="24"/>
      <c r="B11" s="85"/>
      <c r="C11" s="1"/>
      <c r="D11" s="85"/>
      <c r="E11" s="8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14"/>
      <c r="R11" s="114"/>
      <c r="S11" s="114"/>
      <c r="T11" s="114"/>
      <c r="U11" s="114"/>
      <c r="V11" s="1"/>
      <c r="W11" s="85"/>
      <c r="X11" s="1"/>
      <c r="Y11" s="76"/>
      <c r="Z11" s="76"/>
      <c r="AA11" s="76"/>
      <c r="AB11" s="76"/>
      <c r="AC11" s="76"/>
      <c r="AD11" s="76"/>
    </row>
    <row r="12" spans="1:30" x14ac:dyDescent="0.25">
      <c r="A12" s="24"/>
      <c r="B12" s="85"/>
      <c r="C12" s="1"/>
      <c r="D12" s="85"/>
      <c r="E12" s="8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14"/>
      <c r="R12" s="114"/>
      <c r="S12" s="114"/>
      <c r="T12" s="114"/>
      <c r="U12" s="114"/>
      <c r="V12" s="1"/>
      <c r="W12" s="85"/>
      <c r="X12" s="1"/>
      <c r="Y12" s="76"/>
      <c r="Z12" s="76"/>
      <c r="AA12" s="76"/>
      <c r="AB12" s="76"/>
      <c r="AC12" s="76"/>
      <c r="AD12" s="76"/>
    </row>
    <row r="13" spans="1:30" x14ac:dyDescent="0.25">
      <c r="A13" s="24"/>
      <c r="B13" s="85"/>
      <c r="C13" s="1"/>
      <c r="D13" s="85"/>
      <c r="E13" s="8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14"/>
      <c r="R13" s="114"/>
      <c r="S13" s="114"/>
      <c r="T13" s="114"/>
      <c r="U13" s="114"/>
      <c r="V13" s="1"/>
      <c r="W13" s="85"/>
      <c r="X13" s="1"/>
      <c r="Y13" s="76"/>
      <c r="Z13" s="76"/>
      <c r="AA13" s="76"/>
      <c r="AB13" s="76"/>
      <c r="AC13" s="76"/>
      <c r="AD13" s="76"/>
    </row>
    <row r="14" spans="1:30" x14ac:dyDescent="0.25">
      <c r="A14" s="24"/>
      <c r="B14" s="85"/>
      <c r="C14" s="1"/>
      <c r="D14" s="85"/>
      <c r="E14" s="8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14"/>
      <c r="R14" s="114"/>
      <c r="S14" s="114"/>
      <c r="T14" s="114"/>
      <c r="U14" s="114"/>
      <c r="V14" s="1"/>
      <c r="W14" s="85"/>
      <c r="X14" s="1"/>
      <c r="Y14" s="76"/>
      <c r="Z14" s="76"/>
      <c r="AA14" s="76"/>
      <c r="AB14" s="76"/>
      <c r="AC14" s="76"/>
      <c r="AD14" s="76"/>
    </row>
    <row r="15" spans="1:30" x14ac:dyDescent="0.25">
      <c r="A15" s="24"/>
      <c r="B15" s="85"/>
      <c r="C15" s="1"/>
      <c r="D15" s="85"/>
      <c r="E15" s="8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14"/>
      <c r="R15" s="114"/>
      <c r="S15" s="114"/>
      <c r="T15" s="114"/>
      <c r="U15" s="114"/>
      <c r="V15" s="1"/>
      <c r="W15" s="85"/>
      <c r="X15" s="1"/>
      <c r="Y15" s="76"/>
      <c r="Z15" s="76"/>
      <c r="AA15" s="76"/>
      <c r="AB15" s="76"/>
      <c r="AC15" s="76"/>
      <c r="AD15" s="76"/>
    </row>
    <row r="16" spans="1:30" x14ac:dyDescent="0.25">
      <c r="A16" s="24"/>
      <c r="B16" s="85"/>
      <c r="C16" s="1"/>
      <c r="D16" s="85"/>
      <c r="E16" s="8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14"/>
      <c r="R16" s="114"/>
      <c r="S16" s="114"/>
      <c r="T16" s="114"/>
      <c r="U16" s="114"/>
      <c r="V16" s="1"/>
      <c r="W16" s="85"/>
      <c r="X16" s="1"/>
      <c r="Y16" s="76"/>
      <c r="Z16" s="76"/>
      <c r="AA16" s="76"/>
      <c r="AB16" s="76"/>
      <c r="AC16" s="76"/>
      <c r="AD16" s="76"/>
    </row>
    <row r="17" spans="1:30" x14ac:dyDescent="0.25">
      <c r="A17" s="24"/>
      <c r="B17" s="85"/>
      <c r="C17" s="1"/>
      <c r="D17" s="85"/>
      <c r="E17" s="8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14"/>
      <c r="R17" s="114"/>
      <c r="S17" s="114"/>
      <c r="T17" s="114"/>
      <c r="U17" s="114"/>
      <c r="V17" s="1"/>
      <c r="W17" s="85"/>
      <c r="X17" s="1"/>
      <c r="Y17" s="76"/>
      <c r="Z17" s="76"/>
      <c r="AA17" s="76"/>
      <c r="AB17" s="76"/>
      <c r="AC17" s="76"/>
      <c r="AD17" s="76"/>
    </row>
    <row r="18" spans="1:30" x14ac:dyDescent="0.25">
      <c r="A18" s="24"/>
      <c r="B18" s="85"/>
      <c r="C18" s="1"/>
      <c r="D18" s="85"/>
      <c r="E18" s="8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14"/>
      <c r="R18" s="114"/>
      <c r="S18" s="114"/>
      <c r="T18" s="114"/>
      <c r="U18" s="114"/>
      <c r="V18" s="1"/>
      <c r="W18" s="85"/>
      <c r="X18" s="1"/>
      <c r="Y18" s="76"/>
      <c r="Z18" s="76"/>
      <c r="AA18" s="76"/>
      <c r="AB18" s="76"/>
      <c r="AC18" s="76"/>
      <c r="AD18" s="76"/>
    </row>
    <row r="19" spans="1:30" x14ac:dyDescent="0.25">
      <c r="A19" s="24"/>
      <c r="B19" s="85"/>
      <c r="C19" s="1"/>
      <c r="D19" s="85"/>
      <c r="E19" s="8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14"/>
      <c r="R19" s="114"/>
      <c r="S19" s="114"/>
      <c r="T19" s="114"/>
      <c r="U19" s="114"/>
      <c r="V19" s="1"/>
      <c r="W19" s="85"/>
      <c r="X19" s="1"/>
      <c r="Y19" s="76"/>
      <c r="Z19" s="76"/>
      <c r="AA19" s="76"/>
      <c r="AB19" s="76"/>
      <c r="AC19" s="76"/>
      <c r="AD19" s="76"/>
    </row>
    <row r="20" spans="1:30" x14ac:dyDescent="0.25">
      <c r="A20" s="24"/>
      <c r="B20" s="85"/>
      <c r="C20" s="1"/>
      <c r="D20" s="85"/>
      <c r="E20" s="8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14"/>
      <c r="R20" s="114"/>
      <c r="S20" s="114"/>
      <c r="T20" s="114"/>
      <c r="U20" s="114"/>
      <c r="V20" s="1"/>
      <c r="W20" s="85"/>
      <c r="X20" s="1"/>
      <c r="Y20" s="76"/>
      <c r="Z20" s="76"/>
      <c r="AA20" s="76"/>
      <c r="AB20" s="76"/>
      <c r="AC20" s="76"/>
      <c r="AD20" s="76"/>
    </row>
    <row r="21" spans="1:30" x14ac:dyDescent="0.25">
      <c r="A21" s="24"/>
      <c r="B21" s="85"/>
      <c r="C21" s="1"/>
      <c r="D21" s="85"/>
      <c r="E21" s="8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14"/>
      <c r="R21" s="114"/>
      <c r="S21" s="114"/>
      <c r="T21" s="114"/>
      <c r="U21" s="114"/>
      <c r="V21" s="1"/>
      <c r="W21" s="85"/>
      <c r="X21" s="1"/>
      <c r="Y21" s="76"/>
      <c r="Z21" s="76"/>
      <c r="AA21" s="76"/>
      <c r="AB21" s="76"/>
      <c r="AC21" s="76"/>
      <c r="AD21" s="76"/>
    </row>
    <row r="22" spans="1:30" x14ac:dyDescent="0.25">
      <c r="A22" s="24"/>
      <c r="B22" s="85"/>
      <c r="C22" s="1"/>
      <c r="D22" s="85"/>
      <c r="E22" s="8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14"/>
      <c r="R22" s="114"/>
      <c r="S22" s="114"/>
      <c r="T22" s="114"/>
      <c r="U22" s="114"/>
      <c r="V22" s="1"/>
      <c r="W22" s="85"/>
      <c r="X22" s="1"/>
      <c r="Y22" s="76"/>
      <c r="Z22" s="76"/>
      <c r="AA22" s="76"/>
      <c r="AB22" s="76"/>
      <c r="AC22" s="76"/>
      <c r="AD22" s="76"/>
    </row>
    <row r="23" spans="1:30" x14ac:dyDescent="0.25">
      <c r="A23" s="24"/>
      <c r="B23" s="85"/>
      <c r="C23" s="1"/>
      <c r="D23" s="85"/>
      <c r="E23" s="8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14"/>
      <c r="R23" s="114"/>
      <c r="S23" s="114"/>
      <c r="T23" s="114"/>
      <c r="U23" s="114"/>
      <c r="V23" s="1"/>
      <c r="W23" s="85"/>
      <c r="X23" s="1"/>
      <c r="Y23" s="76"/>
      <c r="Z23" s="76"/>
      <c r="AA23" s="76"/>
      <c r="AB23" s="76"/>
      <c r="AC23" s="76"/>
      <c r="AD23" s="76"/>
    </row>
    <row r="24" spans="1:30" x14ac:dyDescent="0.25">
      <c r="A24" s="24"/>
      <c r="B24" s="85"/>
      <c r="C24" s="1"/>
      <c r="D24" s="85"/>
      <c r="E24" s="8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14"/>
      <c r="R24" s="114"/>
      <c r="S24" s="114"/>
      <c r="T24" s="114"/>
      <c r="U24" s="114"/>
      <c r="V24" s="1"/>
      <c r="W24" s="85"/>
      <c r="X24" s="1"/>
      <c r="Y24" s="76"/>
      <c r="Z24" s="76"/>
      <c r="AA24" s="76"/>
      <c r="AB24" s="76"/>
      <c r="AC24" s="76"/>
      <c r="AD24" s="76"/>
    </row>
    <row r="25" spans="1:30" x14ac:dyDescent="0.25">
      <c r="A25" s="24"/>
      <c r="B25" s="85"/>
      <c r="C25" s="1"/>
      <c r="D25" s="85"/>
      <c r="E25" s="8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14"/>
      <c r="R25" s="114"/>
      <c r="S25" s="114"/>
      <c r="T25" s="114"/>
      <c r="U25" s="114"/>
      <c r="V25" s="1"/>
      <c r="W25" s="85"/>
      <c r="X25" s="1"/>
      <c r="Y25" s="76"/>
      <c r="Z25" s="76"/>
      <c r="AA25" s="76"/>
      <c r="AB25" s="76"/>
      <c r="AC25" s="76"/>
      <c r="AD25" s="76"/>
    </row>
    <row r="26" spans="1:30" x14ac:dyDescent="0.25">
      <c r="A26" s="24"/>
      <c r="B26" s="85"/>
      <c r="C26" s="1"/>
      <c r="D26" s="85"/>
      <c r="E26" s="8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14"/>
      <c r="R26" s="114"/>
      <c r="S26" s="114"/>
      <c r="T26" s="114"/>
      <c r="U26" s="114"/>
      <c r="V26" s="1"/>
      <c r="W26" s="85"/>
      <c r="X26" s="1"/>
      <c r="Y26" s="76"/>
      <c r="Z26" s="76"/>
      <c r="AA26" s="76"/>
      <c r="AB26" s="76"/>
      <c r="AC26" s="76"/>
      <c r="AD26" s="76"/>
    </row>
    <row r="27" spans="1:30" x14ac:dyDescent="0.25">
      <c r="A27" s="24"/>
      <c r="B27" s="85"/>
      <c r="C27" s="1"/>
      <c r="D27" s="85"/>
      <c r="E27" s="8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14"/>
      <c r="R27" s="114"/>
      <c r="S27" s="114"/>
      <c r="T27" s="114"/>
      <c r="U27" s="114"/>
      <c r="V27" s="1"/>
      <c r="W27" s="85"/>
      <c r="X27" s="1"/>
      <c r="Y27" s="76"/>
      <c r="Z27" s="76"/>
      <c r="AA27" s="76"/>
      <c r="AB27" s="76"/>
      <c r="AC27" s="76"/>
      <c r="AD27" s="76"/>
    </row>
    <row r="28" spans="1:30" x14ac:dyDescent="0.25">
      <c r="A28" s="24"/>
      <c r="B28" s="85"/>
      <c r="C28" s="1"/>
      <c r="D28" s="85"/>
      <c r="E28" s="8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14"/>
      <c r="R28" s="114"/>
      <c r="S28" s="114"/>
      <c r="T28" s="114"/>
      <c r="U28" s="114"/>
      <c r="V28" s="1"/>
      <c r="W28" s="85"/>
      <c r="X28" s="1"/>
      <c r="Y28" s="76"/>
      <c r="Z28" s="76"/>
      <c r="AA28" s="76"/>
      <c r="AB28" s="76"/>
      <c r="AC28" s="76"/>
      <c r="AD28" s="76"/>
    </row>
    <row r="29" spans="1:30" x14ac:dyDescent="0.25">
      <c r="A29" s="24"/>
      <c r="B29" s="85"/>
      <c r="C29" s="1"/>
      <c r="D29" s="85"/>
      <c r="E29" s="8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14"/>
      <c r="R29" s="114"/>
      <c r="S29" s="114"/>
      <c r="T29" s="114"/>
      <c r="U29" s="114"/>
      <c r="V29" s="1"/>
      <c r="W29" s="85"/>
      <c r="X29" s="1"/>
      <c r="Y29" s="76"/>
      <c r="Z29" s="76"/>
      <c r="AA29" s="76"/>
      <c r="AB29" s="76"/>
      <c r="AC29" s="76"/>
      <c r="AD29" s="76"/>
    </row>
    <row r="30" spans="1:30" x14ac:dyDescent="0.25">
      <c r="A30" s="24"/>
      <c r="B30" s="85"/>
      <c r="C30" s="1"/>
      <c r="D30" s="85"/>
      <c r="E30" s="8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14"/>
      <c r="R30" s="114"/>
      <c r="S30" s="114"/>
      <c r="T30" s="114"/>
      <c r="U30" s="114"/>
      <c r="V30" s="1"/>
      <c r="W30" s="85"/>
      <c r="X30" s="1"/>
      <c r="Y30" s="76"/>
      <c r="Z30" s="76"/>
      <c r="AA30" s="76"/>
      <c r="AB30" s="76"/>
      <c r="AC30" s="76"/>
      <c r="AD30" s="76"/>
    </row>
    <row r="31" spans="1:30" x14ac:dyDescent="0.25">
      <c r="A31" s="24"/>
      <c r="B31" s="85"/>
      <c r="C31" s="1"/>
      <c r="D31" s="85"/>
      <c r="E31" s="8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14"/>
      <c r="R31" s="114"/>
      <c r="S31" s="114"/>
      <c r="T31" s="114"/>
      <c r="U31" s="114"/>
      <c r="V31" s="1"/>
      <c r="W31" s="85"/>
      <c r="X31" s="1"/>
      <c r="Y31" s="76"/>
      <c r="Z31" s="76"/>
      <c r="AA31" s="76"/>
      <c r="AB31" s="76"/>
      <c r="AC31" s="76"/>
      <c r="AD31" s="76"/>
    </row>
    <row r="32" spans="1:30" x14ac:dyDescent="0.25">
      <c r="A32" s="24"/>
      <c r="B32" s="85"/>
      <c r="C32" s="1"/>
      <c r="D32" s="85"/>
      <c r="E32" s="8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14"/>
      <c r="R32" s="114"/>
      <c r="S32" s="114"/>
      <c r="T32" s="114"/>
      <c r="U32" s="114"/>
      <c r="V32" s="1"/>
      <c r="W32" s="85"/>
      <c r="X32" s="1"/>
      <c r="Y32" s="76"/>
      <c r="Z32" s="76"/>
      <c r="AA32" s="76"/>
      <c r="AB32" s="76"/>
      <c r="AC32" s="76"/>
      <c r="AD32" s="76"/>
    </row>
    <row r="33" spans="1:30" x14ac:dyDescent="0.25">
      <c r="A33" s="24"/>
      <c r="B33" s="85"/>
      <c r="C33" s="1"/>
      <c r="D33" s="85"/>
      <c r="E33" s="8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14"/>
      <c r="R33" s="114"/>
      <c r="S33" s="114"/>
      <c r="T33" s="114"/>
      <c r="U33" s="114"/>
      <c r="V33" s="1"/>
      <c r="W33" s="85"/>
      <c r="X33" s="1"/>
      <c r="Y33" s="76"/>
      <c r="Z33" s="76"/>
      <c r="AA33" s="76"/>
      <c r="AB33" s="76"/>
      <c r="AC33" s="76"/>
      <c r="AD33" s="76"/>
    </row>
    <row r="34" spans="1:30" x14ac:dyDescent="0.25">
      <c r="A34" s="24"/>
      <c r="B34" s="85"/>
      <c r="C34" s="1"/>
      <c r="D34" s="85"/>
      <c r="E34" s="8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14"/>
      <c r="R34" s="114"/>
      <c r="S34" s="114"/>
      <c r="T34" s="114"/>
      <c r="U34" s="114"/>
      <c r="V34" s="1"/>
      <c r="W34" s="85"/>
      <c r="X34" s="1"/>
      <c r="Y34" s="76"/>
      <c r="Z34" s="76"/>
      <c r="AA34" s="76"/>
      <c r="AB34" s="76"/>
      <c r="AC34" s="76"/>
      <c r="AD34" s="76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2020-09-09T22:36:11Z</dcterms:modified>
</cp:coreProperties>
</file>