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28" i="3" l="1"/>
  <c r="N28" i="3"/>
  <c r="M28" i="3"/>
  <c r="L28" i="3"/>
  <c r="K28" i="3"/>
  <c r="AS24" i="3"/>
  <c r="AQ24" i="3"/>
  <c r="AR24" i="3" s="1"/>
  <c r="AP24" i="3"/>
  <c r="AO24" i="3"/>
  <c r="AN24" i="3"/>
  <c r="AM24" i="3"/>
  <c r="AG24" i="3"/>
  <c r="AE24" i="3"/>
  <c r="I29" i="3" s="1"/>
  <c r="O29" i="3" s="1"/>
  <c r="AD24" i="3"/>
  <c r="AC24" i="3"/>
  <c r="G29" i="3" s="1"/>
  <c r="AB24" i="3"/>
  <c r="AA24" i="3"/>
  <c r="E29" i="3" s="1"/>
  <c r="W24" i="3"/>
  <c r="U24" i="3"/>
  <c r="T24" i="3"/>
  <c r="S24" i="3"/>
  <c r="R24" i="3"/>
  <c r="Q24" i="3"/>
  <c r="K24" i="3"/>
  <c r="I24" i="3"/>
  <c r="I28" i="3" s="1"/>
  <c r="I30" i="3" s="1"/>
  <c r="O30" i="3" s="1"/>
  <c r="H24" i="3"/>
  <c r="H28" i="3" s="1"/>
  <c r="G24" i="3"/>
  <c r="G28" i="3" s="1"/>
  <c r="G30" i="3" s="1"/>
  <c r="F24" i="3"/>
  <c r="F28" i="3" s="1"/>
  <c r="E24" i="3"/>
  <c r="E28" i="3" s="1"/>
  <c r="E30" i="3" s="1"/>
  <c r="K29" i="3" l="1"/>
  <c r="K30" i="3" s="1"/>
  <c r="F29" i="3"/>
  <c r="F30" i="3" s="1"/>
  <c r="H29" i="3"/>
  <c r="L29" i="3"/>
  <c r="H30" i="3"/>
  <c r="M30" i="3" s="1"/>
  <c r="AF24" i="3"/>
  <c r="J29" i="3" l="1"/>
  <c r="N29" i="3"/>
  <c r="N30" i="3"/>
  <c r="L30" i="3"/>
  <c r="M29" i="3"/>
</calcChain>
</file>

<file path=xl/sharedStrings.xml><?xml version="1.0" encoding="utf-8"?>
<sst xmlns="http://schemas.openxmlformats.org/spreadsheetml/2006/main" count="105" uniqueCount="41">
  <si>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</si>
  <si>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</si>
  <si>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</si>
  <si>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</si>
  <si>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</si>
  <si>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</si>
  <si>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</si>
  <si>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</si>
  <si>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</si>
  <si>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</si>
  <si>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</si>
  <si>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</si>
  <si>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</si>
  <si>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SiKi = Simon Kiri  (1926)</t>
  </si>
  <si>
    <t>YKKÖSPESIS</t>
  </si>
  <si>
    <t>6.</t>
  </si>
  <si>
    <t>OsVa</t>
  </si>
  <si>
    <t>10.2.1973</t>
  </si>
  <si>
    <t>Harri Ylävaara</t>
  </si>
  <si>
    <t>SiKi</t>
  </si>
  <si>
    <t>8.</t>
  </si>
  <si>
    <t>3.</t>
  </si>
  <si>
    <t>5.</t>
  </si>
  <si>
    <t>4.</t>
  </si>
  <si>
    <t>7.</t>
  </si>
  <si>
    <t>10.</t>
  </si>
  <si>
    <t>maakuntasarja</t>
  </si>
  <si>
    <t>1.</t>
  </si>
  <si>
    <t>11.</t>
  </si>
  <si>
    <t>2.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</si>
  <si>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</si>
  <si>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</si>
  <si>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</si>
  <si>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</si>
  <si>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</si>
  <si>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</si>
  <si>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</si>
  <si>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</si>
  <si>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</si>
  <si>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</si>
  <si>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OsVa = Oulunsalon Vasama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</si>
</sst>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18</v>
      </c>
      <c r="C1" s="2"/>
      <c r="D1" s="3"/>
      <c r="E1" s="4" t="s">
        <v>17</v>
      </c>
      <c r="F1" s="59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59"/>
      <c r="AB1" s="59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60"/>
      <c r="D2" s="61"/>
      <c r="E2" s="8" t="s">
        <v>7</v>
      </c>
      <c r="F2" s="9"/>
      <c r="G2" s="9"/>
      <c r="H2" s="9"/>
      <c r="I2" s="15"/>
      <c r="J2" s="10"/>
      <c r="K2" s="37"/>
      <c r="L2" s="17" t="s">
        <v>35</v>
      </c>
      <c r="M2" s="9"/>
      <c r="N2" s="9"/>
      <c r="O2" s="16"/>
      <c r="P2" s="14"/>
      <c r="Q2" s="17" t="s">
        <v>36</v>
      </c>
      <c r="R2" s="9"/>
      <c r="S2" s="9"/>
      <c r="T2" s="9"/>
      <c r="U2" s="15"/>
      <c r="V2" s="16"/>
      <c r="W2" s="14"/>
      <c r="X2" s="62" t="s">
        <v>31</v>
      </c>
      <c r="Y2" s="63"/>
      <c r="Z2" s="36"/>
      <c r="AA2" s="8" t="s">
        <v>7</v>
      </c>
      <c r="AB2" s="9"/>
      <c r="AC2" s="9"/>
      <c r="AD2" s="9"/>
      <c r="AE2" s="15"/>
      <c r="AF2" s="10"/>
      <c r="AG2" s="37"/>
      <c r="AH2" s="17" t="s">
        <v>37</v>
      </c>
      <c r="AI2" s="9"/>
      <c r="AJ2" s="9"/>
      <c r="AK2" s="16"/>
      <c r="AL2" s="14"/>
      <c r="AM2" s="17" t="s">
        <v>36</v>
      </c>
      <c r="AN2" s="9"/>
      <c r="AO2" s="9"/>
      <c r="AP2" s="9"/>
      <c r="AQ2" s="15"/>
      <c r="AR2" s="16"/>
      <c r="AS2" s="38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2"/>
      <c r="D4" s="33"/>
      <c r="E4" s="22"/>
      <c r="F4" s="22"/>
      <c r="G4" s="22"/>
      <c r="H4" s="31"/>
      <c r="I4" s="22"/>
      <c r="J4" s="40"/>
      <c r="K4" s="21"/>
      <c r="L4" s="39"/>
      <c r="M4" s="13"/>
      <c r="N4" s="13"/>
      <c r="O4" s="13"/>
      <c r="P4" s="18"/>
      <c r="Q4" s="22"/>
      <c r="R4" s="22"/>
      <c r="S4" s="31"/>
      <c r="T4" s="22"/>
      <c r="U4" s="22"/>
      <c r="V4" s="64"/>
      <c r="W4" s="21"/>
      <c r="X4" s="22">
        <v>1990</v>
      </c>
      <c r="Y4" s="22" t="s">
        <v>28</v>
      </c>
      <c r="Z4" s="69" t="s">
        <v>16</v>
      </c>
      <c r="AA4" s="22">
        <v>19</v>
      </c>
      <c r="AB4" s="22">
        <v>0</v>
      </c>
      <c r="AC4" s="22">
        <v>8</v>
      </c>
      <c r="AD4" s="22">
        <v>4</v>
      </c>
      <c r="AE4" s="22"/>
      <c r="AF4" s="40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5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2"/>
      <c r="D5" s="33"/>
      <c r="E5" s="22"/>
      <c r="F5" s="22"/>
      <c r="G5" s="22"/>
      <c r="H5" s="31"/>
      <c r="I5" s="22"/>
      <c r="J5" s="40"/>
      <c r="K5" s="21"/>
      <c r="L5" s="39"/>
      <c r="M5" s="13"/>
      <c r="N5" s="13"/>
      <c r="O5" s="13"/>
      <c r="P5" s="18"/>
      <c r="Q5" s="22"/>
      <c r="R5" s="22"/>
      <c r="S5" s="31"/>
      <c r="T5" s="22"/>
      <c r="U5" s="22"/>
      <c r="V5" s="64"/>
      <c r="W5" s="21"/>
      <c r="X5" s="22">
        <v>1991</v>
      </c>
      <c r="Y5" s="32" t="s">
        <v>23</v>
      </c>
      <c r="Z5" s="33" t="s">
        <v>16</v>
      </c>
      <c r="AA5" s="22"/>
      <c r="AB5" s="34" t="s">
        <v>26</v>
      </c>
      <c r="AC5" s="22"/>
      <c r="AD5" s="31"/>
      <c r="AE5" s="22"/>
      <c r="AF5" s="40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5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2"/>
      <c r="D6" s="33"/>
      <c r="E6" s="22"/>
      <c r="F6" s="22"/>
      <c r="G6" s="22"/>
      <c r="H6" s="31"/>
      <c r="I6" s="22"/>
      <c r="J6" s="40"/>
      <c r="K6" s="21"/>
      <c r="L6" s="39"/>
      <c r="M6" s="13"/>
      <c r="N6" s="13"/>
      <c r="O6" s="13"/>
      <c r="P6" s="18"/>
      <c r="Q6" s="22"/>
      <c r="R6" s="22"/>
      <c r="S6" s="31"/>
      <c r="T6" s="22"/>
      <c r="U6" s="22"/>
      <c r="V6" s="64"/>
      <c r="W6" s="21"/>
      <c r="X6" s="22">
        <v>1992</v>
      </c>
      <c r="Y6" s="32" t="s">
        <v>27</v>
      </c>
      <c r="Z6" s="33" t="s">
        <v>16</v>
      </c>
      <c r="AA6" s="22"/>
      <c r="AB6" s="34" t="s">
        <v>26</v>
      </c>
      <c r="AC6" s="22"/>
      <c r="AD6" s="31"/>
      <c r="AE6" s="22"/>
      <c r="AF6" s="40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5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2"/>
      <c r="D7" s="33"/>
      <c r="E7" s="22"/>
      <c r="F7" s="22"/>
      <c r="G7" s="22"/>
      <c r="H7" s="31"/>
      <c r="I7" s="22"/>
      <c r="J7" s="40"/>
      <c r="K7" s="21"/>
      <c r="L7" s="39"/>
      <c r="M7" s="13"/>
      <c r="N7" s="13"/>
      <c r="O7" s="13"/>
      <c r="P7" s="18"/>
      <c r="Q7" s="22"/>
      <c r="R7" s="22"/>
      <c r="S7" s="31"/>
      <c r="T7" s="22"/>
      <c r="U7" s="22"/>
      <c r="V7" s="64"/>
      <c r="W7" s="21"/>
      <c r="X7" s="22">
        <v>1993</v>
      </c>
      <c r="Y7" s="22" t="s">
        <v>24</v>
      </c>
      <c r="Z7" s="69" t="s">
        <v>16</v>
      </c>
      <c r="AA7" s="22">
        <v>17</v>
      </c>
      <c r="AB7" s="22">
        <v>1</v>
      </c>
      <c r="AC7" s="22">
        <v>20</v>
      </c>
      <c r="AD7" s="22">
        <v>33</v>
      </c>
      <c r="AE7" s="22"/>
      <c r="AF7" s="40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5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2"/>
      <c r="D8" s="33"/>
      <c r="E8" s="22"/>
      <c r="F8" s="22"/>
      <c r="G8" s="22"/>
      <c r="H8" s="31"/>
      <c r="I8" s="22"/>
      <c r="J8" s="40"/>
      <c r="K8" s="21"/>
      <c r="L8" s="39"/>
      <c r="M8" s="13"/>
      <c r="N8" s="13"/>
      <c r="O8" s="13"/>
      <c r="P8" s="18"/>
      <c r="Q8" s="22"/>
      <c r="R8" s="22"/>
      <c r="S8" s="31"/>
      <c r="T8" s="22"/>
      <c r="U8" s="22"/>
      <c r="V8" s="64"/>
      <c r="W8" s="21"/>
      <c r="X8" s="22">
        <v>1994</v>
      </c>
      <c r="Y8" s="32" t="s">
        <v>29</v>
      </c>
      <c r="Z8" s="33" t="s">
        <v>16</v>
      </c>
      <c r="AA8" s="22">
        <v>22</v>
      </c>
      <c r="AB8" s="22">
        <v>0</v>
      </c>
      <c r="AC8" s="22">
        <v>14</v>
      </c>
      <c r="AD8" s="31">
        <v>50</v>
      </c>
      <c r="AE8" s="22"/>
      <c r="AF8" s="40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5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2"/>
      <c r="D9" s="33"/>
      <c r="E9" s="22"/>
      <c r="F9" s="22"/>
      <c r="G9" s="22"/>
      <c r="H9" s="31"/>
      <c r="I9" s="22"/>
      <c r="J9" s="40"/>
      <c r="K9" s="21"/>
      <c r="L9" s="39"/>
      <c r="M9" s="13"/>
      <c r="N9" s="13"/>
      <c r="O9" s="13"/>
      <c r="P9" s="18"/>
      <c r="Q9" s="22"/>
      <c r="R9" s="22"/>
      <c r="S9" s="31"/>
      <c r="T9" s="22"/>
      <c r="U9" s="22"/>
      <c r="V9" s="64"/>
      <c r="W9" s="21"/>
      <c r="X9" s="22">
        <v>1995</v>
      </c>
      <c r="Y9" s="32" t="s">
        <v>29</v>
      </c>
      <c r="Z9" s="33" t="s">
        <v>16</v>
      </c>
      <c r="AA9" s="22"/>
      <c r="AB9" s="22"/>
      <c r="AC9" s="22"/>
      <c r="AD9" s="31"/>
      <c r="AE9" s="22"/>
      <c r="AF9" s="40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5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2"/>
      <c r="D10" s="33"/>
      <c r="E10" s="22"/>
      <c r="F10" s="22"/>
      <c r="G10" s="22"/>
      <c r="H10" s="31"/>
      <c r="I10" s="22"/>
      <c r="J10" s="40"/>
      <c r="K10" s="21"/>
      <c r="L10" s="39"/>
      <c r="M10" s="13"/>
      <c r="N10" s="13"/>
      <c r="O10" s="13"/>
      <c r="P10" s="18"/>
      <c r="Q10" s="22"/>
      <c r="R10" s="22"/>
      <c r="S10" s="31"/>
      <c r="T10" s="22"/>
      <c r="U10" s="22"/>
      <c r="V10" s="64"/>
      <c r="W10" s="21"/>
      <c r="X10" s="22">
        <v>1996</v>
      </c>
      <c r="Y10" s="32" t="s">
        <v>27</v>
      </c>
      <c r="Z10" s="33" t="s">
        <v>16</v>
      </c>
      <c r="AA10" s="22"/>
      <c r="AB10" s="22"/>
      <c r="AC10" s="22"/>
      <c r="AD10" s="31"/>
      <c r="AE10" s="22"/>
      <c r="AF10" s="40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5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1997</v>
      </c>
      <c r="C11" s="32" t="s">
        <v>15</v>
      </c>
      <c r="D11" s="33" t="s">
        <v>16</v>
      </c>
      <c r="E11" s="22">
        <v>26</v>
      </c>
      <c r="F11" s="22">
        <v>1</v>
      </c>
      <c r="G11" s="22">
        <v>12</v>
      </c>
      <c r="H11" s="31">
        <v>20</v>
      </c>
      <c r="I11" s="22">
        <v>117</v>
      </c>
      <c r="J11" s="40"/>
      <c r="K11" s="21"/>
      <c r="L11" s="39"/>
      <c r="M11" s="13"/>
      <c r="N11" s="13"/>
      <c r="O11" s="13"/>
      <c r="P11" s="18"/>
      <c r="Q11" s="22"/>
      <c r="R11" s="22"/>
      <c r="S11" s="31"/>
      <c r="T11" s="22"/>
      <c r="U11" s="22"/>
      <c r="V11" s="64"/>
      <c r="W11" s="21"/>
      <c r="X11" s="22"/>
      <c r="Y11" s="32"/>
      <c r="Z11" s="33"/>
      <c r="AA11" s="22"/>
      <c r="AB11" s="22"/>
      <c r="AC11" s="22"/>
      <c r="AD11" s="31"/>
      <c r="AE11" s="22"/>
      <c r="AF11" s="40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5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2"/>
      <c r="D12" s="33"/>
      <c r="E12" s="22"/>
      <c r="F12" s="22"/>
      <c r="G12" s="22"/>
      <c r="H12" s="31"/>
      <c r="I12" s="22"/>
      <c r="J12" s="40"/>
      <c r="K12" s="21"/>
      <c r="L12" s="39"/>
      <c r="M12" s="13"/>
      <c r="N12" s="13"/>
      <c r="O12" s="13"/>
      <c r="P12" s="18"/>
      <c r="Q12" s="22"/>
      <c r="R12" s="22"/>
      <c r="S12" s="31"/>
      <c r="T12" s="22"/>
      <c r="U12" s="22"/>
      <c r="V12" s="64"/>
      <c r="W12" s="21"/>
      <c r="X12" s="22"/>
      <c r="Y12" s="32"/>
      <c r="Z12" s="33"/>
      <c r="AA12" s="22"/>
      <c r="AB12" s="22"/>
      <c r="AC12" s="22"/>
      <c r="AD12" s="31"/>
      <c r="AE12" s="22"/>
      <c r="AF12" s="40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5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2"/>
      <c r="D13" s="33"/>
      <c r="E13" s="22"/>
      <c r="F13" s="22"/>
      <c r="G13" s="22"/>
      <c r="H13" s="31"/>
      <c r="I13" s="22"/>
      <c r="J13" s="40"/>
      <c r="K13" s="21"/>
      <c r="L13" s="39"/>
      <c r="M13" s="13"/>
      <c r="N13" s="13"/>
      <c r="O13" s="13"/>
      <c r="P13" s="18"/>
      <c r="Q13" s="22"/>
      <c r="R13" s="22"/>
      <c r="S13" s="31"/>
      <c r="T13" s="22"/>
      <c r="U13" s="22"/>
      <c r="V13" s="64"/>
      <c r="W13" s="21"/>
      <c r="X13" s="22">
        <v>2001</v>
      </c>
      <c r="Y13" s="32" t="s">
        <v>20</v>
      </c>
      <c r="Z13" s="33" t="s">
        <v>19</v>
      </c>
      <c r="AA13" s="22">
        <v>16</v>
      </c>
      <c r="AB13" s="22">
        <v>1</v>
      </c>
      <c r="AC13" s="22">
        <v>3</v>
      </c>
      <c r="AD13" s="31">
        <v>24</v>
      </c>
      <c r="AE13" s="22">
        <v>70</v>
      </c>
      <c r="AF13" s="40">
        <v>0.64810000000000001</v>
      </c>
      <c r="AG13" s="21">
        <v>108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5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2"/>
      <c r="D14" s="33"/>
      <c r="E14" s="22"/>
      <c r="F14" s="22"/>
      <c r="G14" s="22"/>
      <c r="H14" s="31"/>
      <c r="I14" s="22"/>
      <c r="J14" s="40"/>
      <c r="K14" s="21"/>
      <c r="L14" s="39"/>
      <c r="M14" s="13"/>
      <c r="N14" s="13"/>
      <c r="O14" s="13"/>
      <c r="P14" s="18"/>
      <c r="Q14" s="22"/>
      <c r="R14" s="22"/>
      <c r="S14" s="31"/>
      <c r="T14" s="22"/>
      <c r="U14" s="22"/>
      <c r="V14" s="64"/>
      <c r="W14" s="21"/>
      <c r="X14" s="22">
        <v>2002</v>
      </c>
      <c r="Y14" s="32" t="s">
        <v>21</v>
      </c>
      <c r="Z14" s="33" t="s">
        <v>19</v>
      </c>
      <c r="AA14" s="22">
        <v>12</v>
      </c>
      <c r="AB14" s="22">
        <v>1</v>
      </c>
      <c r="AC14" s="22">
        <v>8</v>
      </c>
      <c r="AD14" s="31">
        <v>8</v>
      </c>
      <c r="AE14" s="22">
        <v>51</v>
      </c>
      <c r="AF14" s="40">
        <v>0.67100000000000004</v>
      </c>
      <c r="AG14" s="21">
        <v>76</v>
      </c>
      <c r="AH14" s="13"/>
      <c r="AI14" s="13"/>
      <c r="AJ14" s="13"/>
      <c r="AK14" s="13"/>
      <c r="AL14" s="18"/>
      <c r="AM14" s="22">
        <v>1</v>
      </c>
      <c r="AN14" s="22">
        <v>0</v>
      </c>
      <c r="AO14" s="22">
        <v>0</v>
      </c>
      <c r="AP14" s="22">
        <v>1</v>
      </c>
      <c r="AQ14" s="22">
        <v>4</v>
      </c>
      <c r="AR14" s="58">
        <v>0.4</v>
      </c>
      <c r="AS14" s="1">
        <v>10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2"/>
      <c r="D15" s="33"/>
      <c r="E15" s="22"/>
      <c r="F15" s="22"/>
      <c r="G15" s="22"/>
      <c r="H15" s="31"/>
      <c r="I15" s="22"/>
      <c r="J15" s="40"/>
      <c r="K15" s="21"/>
      <c r="L15" s="39"/>
      <c r="M15" s="13"/>
      <c r="N15" s="13"/>
      <c r="O15" s="13"/>
      <c r="P15" s="18"/>
      <c r="Q15" s="22"/>
      <c r="R15" s="22"/>
      <c r="S15" s="31"/>
      <c r="T15" s="22"/>
      <c r="U15" s="22"/>
      <c r="V15" s="64"/>
      <c r="W15" s="21"/>
      <c r="X15" s="22">
        <v>2003</v>
      </c>
      <c r="Y15" s="32" t="s">
        <v>22</v>
      </c>
      <c r="Z15" s="33" t="s">
        <v>19</v>
      </c>
      <c r="AA15" s="22">
        <v>15</v>
      </c>
      <c r="AB15" s="22">
        <v>0</v>
      </c>
      <c r="AC15" s="22">
        <v>7</v>
      </c>
      <c r="AD15" s="31">
        <v>14</v>
      </c>
      <c r="AE15" s="22">
        <v>72</v>
      </c>
      <c r="AF15" s="40">
        <v>0.65449999999999997</v>
      </c>
      <c r="AG15" s="21">
        <v>110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58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2"/>
      <c r="D16" s="33"/>
      <c r="E16" s="22"/>
      <c r="F16" s="22"/>
      <c r="G16" s="22"/>
      <c r="H16" s="31"/>
      <c r="I16" s="22"/>
      <c r="J16" s="40"/>
      <c r="K16" s="21"/>
      <c r="L16" s="39"/>
      <c r="M16" s="13"/>
      <c r="N16" s="13"/>
      <c r="O16" s="13"/>
      <c r="P16" s="18"/>
      <c r="Q16" s="22"/>
      <c r="R16" s="22"/>
      <c r="S16" s="31"/>
      <c r="T16" s="22"/>
      <c r="U16" s="22"/>
      <c r="V16" s="64"/>
      <c r="W16" s="21"/>
      <c r="X16" s="22">
        <v>2004</v>
      </c>
      <c r="Y16" s="32" t="s">
        <v>23</v>
      </c>
      <c r="Z16" s="33" t="s">
        <v>19</v>
      </c>
      <c r="AA16" s="22">
        <v>15</v>
      </c>
      <c r="AB16" s="22">
        <v>0</v>
      </c>
      <c r="AC16" s="22">
        <v>11</v>
      </c>
      <c r="AD16" s="31">
        <v>12</v>
      </c>
      <c r="AE16" s="22">
        <v>97</v>
      </c>
      <c r="AF16" s="40">
        <v>0.81510000000000005</v>
      </c>
      <c r="AG16" s="21">
        <v>119</v>
      </c>
      <c r="AH16" s="13"/>
      <c r="AI16" s="13"/>
      <c r="AJ16" s="13"/>
      <c r="AK16" s="13"/>
      <c r="AL16" s="18"/>
      <c r="AM16" s="22">
        <v>2</v>
      </c>
      <c r="AN16" s="22">
        <v>0</v>
      </c>
      <c r="AO16" s="22">
        <v>1</v>
      </c>
      <c r="AP16" s="22">
        <v>0</v>
      </c>
      <c r="AQ16" s="22">
        <v>11</v>
      </c>
      <c r="AR16" s="58">
        <v>0.6875</v>
      </c>
      <c r="AS16" s="1">
        <v>16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2"/>
      <c r="D17" s="33"/>
      <c r="E17" s="22"/>
      <c r="F17" s="22"/>
      <c r="G17" s="22"/>
      <c r="H17" s="31"/>
      <c r="I17" s="22"/>
      <c r="J17" s="40"/>
      <c r="K17" s="21"/>
      <c r="L17" s="39"/>
      <c r="M17" s="13"/>
      <c r="N17" s="13"/>
      <c r="O17" s="13"/>
      <c r="P17" s="18"/>
      <c r="Q17" s="22"/>
      <c r="R17" s="22"/>
      <c r="S17" s="31"/>
      <c r="T17" s="22"/>
      <c r="U17" s="22"/>
      <c r="V17" s="64"/>
      <c r="W17" s="21"/>
      <c r="X17" s="22">
        <v>2005</v>
      </c>
      <c r="Y17" s="32" t="s">
        <v>24</v>
      </c>
      <c r="Z17" s="33" t="s">
        <v>19</v>
      </c>
      <c r="AA17" s="22">
        <v>18</v>
      </c>
      <c r="AB17" s="22">
        <v>0</v>
      </c>
      <c r="AC17" s="22">
        <v>11</v>
      </c>
      <c r="AD17" s="31">
        <v>10</v>
      </c>
      <c r="AE17" s="22">
        <v>97</v>
      </c>
      <c r="AF17" s="40">
        <v>0.63390000000000002</v>
      </c>
      <c r="AG17" s="21">
        <v>153</v>
      </c>
      <c r="AH17" s="13"/>
      <c r="AI17" s="13"/>
      <c r="AJ17" s="13"/>
      <c r="AK17" s="13" t="s">
        <v>23</v>
      </c>
      <c r="AL17" s="18"/>
      <c r="AM17" s="22"/>
      <c r="AN17" s="22"/>
      <c r="AO17" s="22"/>
      <c r="AP17" s="22"/>
      <c r="AQ17" s="22"/>
      <c r="AR17" s="5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2"/>
      <c r="D18" s="33"/>
      <c r="E18" s="22"/>
      <c r="F18" s="22"/>
      <c r="G18" s="22"/>
      <c r="H18" s="31"/>
      <c r="I18" s="22"/>
      <c r="J18" s="40"/>
      <c r="K18" s="21"/>
      <c r="L18" s="39"/>
      <c r="M18" s="13"/>
      <c r="N18" s="13"/>
      <c r="O18" s="13"/>
      <c r="P18" s="18"/>
      <c r="Q18" s="22"/>
      <c r="R18" s="22"/>
      <c r="S18" s="31"/>
      <c r="T18" s="22"/>
      <c r="U18" s="22"/>
      <c r="V18" s="64"/>
      <c r="W18" s="21"/>
      <c r="X18" s="22">
        <v>2006</v>
      </c>
      <c r="Y18" s="32" t="s">
        <v>24</v>
      </c>
      <c r="Z18" s="33" t="s">
        <v>19</v>
      </c>
      <c r="AA18" s="22">
        <v>17</v>
      </c>
      <c r="AB18" s="22">
        <v>0</v>
      </c>
      <c r="AC18" s="22">
        <v>7</v>
      </c>
      <c r="AD18" s="31">
        <v>8</v>
      </c>
      <c r="AE18" s="22">
        <v>78</v>
      </c>
      <c r="AF18" s="40">
        <v>0.64459999999999995</v>
      </c>
      <c r="AG18" s="21">
        <v>121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58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2"/>
      <c r="D19" s="33"/>
      <c r="E19" s="22"/>
      <c r="F19" s="22"/>
      <c r="G19" s="22"/>
      <c r="H19" s="31"/>
      <c r="I19" s="22"/>
      <c r="J19" s="40"/>
      <c r="K19" s="21"/>
      <c r="L19" s="39"/>
      <c r="M19" s="13"/>
      <c r="N19" s="13"/>
      <c r="O19" s="13"/>
      <c r="P19" s="18"/>
      <c r="Q19" s="22"/>
      <c r="R19" s="22"/>
      <c r="S19" s="31"/>
      <c r="T19" s="22"/>
      <c r="U19" s="22"/>
      <c r="V19" s="64"/>
      <c r="W19" s="21"/>
      <c r="X19" s="22">
        <v>2007</v>
      </c>
      <c r="Y19" s="32" t="s">
        <v>23</v>
      </c>
      <c r="Z19" s="33" t="s">
        <v>19</v>
      </c>
      <c r="AA19" s="22">
        <v>18</v>
      </c>
      <c r="AB19" s="22">
        <v>0</v>
      </c>
      <c r="AC19" s="22">
        <v>26</v>
      </c>
      <c r="AD19" s="31">
        <v>6</v>
      </c>
      <c r="AE19" s="22">
        <v>95</v>
      </c>
      <c r="AF19" s="40">
        <v>0.70369999999999999</v>
      </c>
      <c r="AG19" s="21">
        <v>135</v>
      </c>
      <c r="AH19" s="13"/>
      <c r="AI19" s="13"/>
      <c r="AJ19" s="13"/>
      <c r="AK19" s="13"/>
      <c r="AL19" s="18"/>
      <c r="AM19" s="22">
        <v>2</v>
      </c>
      <c r="AN19" s="22">
        <v>0</v>
      </c>
      <c r="AO19" s="22">
        <v>0</v>
      </c>
      <c r="AP19" s="22">
        <v>0</v>
      </c>
      <c r="AQ19" s="22">
        <v>3</v>
      </c>
      <c r="AR19" s="58">
        <v>0.23069999999999999</v>
      </c>
      <c r="AS19" s="1">
        <v>13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2"/>
      <c r="D20" s="33"/>
      <c r="E20" s="22"/>
      <c r="F20" s="22"/>
      <c r="G20" s="22"/>
      <c r="H20" s="31"/>
      <c r="I20" s="22"/>
      <c r="J20" s="40"/>
      <c r="K20" s="21"/>
      <c r="L20" s="39"/>
      <c r="M20" s="13"/>
      <c r="N20" s="13"/>
      <c r="O20" s="13"/>
      <c r="P20" s="18"/>
      <c r="Q20" s="22"/>
      <c r="R20" s="22"/>
      <c r="S20" s="31"/>
      <c r="T20" s="22"/>
      <c r="U20" s="22"/>
      <c r="V20" s="64"/>
      <c r="W20" s="21"/>
      <c r="X20" s="22"/>
      <c r="Y20" s="32"/>
      <c r="Z20" s="33"/>
      <c r="AA20" s="22"/>
      <c r="AB20" s="22"/>
      <c r="AC20" s="22"/>
      <c r="AD20" s="31"/>
      <c r="AE20" s="22"/>
      <c r="AF20" s="40"/>
      <c r="AG20" s="21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58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2"/>
      <c r="D21" s="33"/>
      <c r="E21" s="22"/>
      <c r="F21" s="22"/>
      <c r="G21" s="22"/>
      <c r="H21" s="31"/>
      <c r="I21" s="22"/>
      <c r="J21" s="40"/>
      <c r="K21" s="21"/>
      <c r="L21" s="39"/>
      <c r="M21" s="13"/>
      <c r="N21" s="13"/>
      <c r="O21" s="13"/>
      <c r="P21" s="18"/>
      <c r="Q21" s="22"/>
      <c r="R21" s="22"/>
      <c r="S21" s="31"/>
      <c r="T21" s="22"/>
      <c r="U21" s="22"/>
      <c r="V21" s="64"/>
      <c r="W21" s="21"/>
      <c r="X21" s="22">
        <v>2009</v>
      </c>
      <c r="Y21" s="32" t="s">
        <v>22</v>
      </c>
      <c r="Z21" s="33" t="s">
        <v>19</v>
      </c>
      <c r="AA21" s="22">
        <v>14</v>
      </c>
      <c r="AB21" s="22">
        <v>0</v>
      </c>
      <c r="AC21" s="22">
        <v>12</v>
      </c>
      <c r="AD21" s="31">
        <v>6</v>
      </c>
      <c r="AE21" s="22">
        <v>60</v>
      </c>
      <c r="AF21" s="40">
        <v>0.60599999999999998</v>
      </c>
      <c r="AG21" s="21">
        <v>99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58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32"/>
      <c r="D22" s="33"/>
      <c r="E22" s="22"/>
      <c r="F22" s="22"/>
      <c r="G22" s="22"/>
      <c r="H22" s="31"/>
      <c r="I22" s="22"/>
      <c r="J22" s="40"/>
      <c r="K22" s="21"/>
      <c r="L22" s="39"/>
      <c r="M22" s="13"/>
      <c r="N22" s="13"/>
      <c r="O22" s="13"/>
      <c r="P22" s="18"/>
      <c r="Q22" s="22"/>
      <c r="R22" s="22"/>
      <c r="S22" s="31"/>
      <c r="T22" s="22"/>
      <c r="U22" s="22"/>
      <c r="V22" s="64"/>
      <c r="W22" s="21"/>
      <c r="X22" s="22"/>
      <c r="Y22" s="32"/>
      <c r="Z22" s="33"/>
      <c r="AA22" s="22"/>
      <c r="AB22" s="22"/>
      <c r="AC22" s="22"/>
      <c r="AD22" s="31"/>
      <c r="AE22" s="22"/>
      <c r="AF22" s="40"/>
      <c r="AG22" s="21"/>
      <c r="AH22" s="13"/>
      <c r="AI22" s="13"/>
      <c r="AJ22" s="13"/>
      <c r="AK22" s="13"/>
      <c r="AL22" s="18"/>
      <c r="AM22" s="22"/>
      <c r="AN22" s="22"/>
      <c r="AO22" s="22"/>
      <c r="AP22" s="22"/>
      <c r="AQ22" s="22"/>
      <c r="AR22" s="58"/>
      <c r="AS22" s="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2"/>
      <c r="C23" s="32"/>
      <c r="D23" s="33"/>
      <c r="E23" s="22"/>
      <c r="F23" s="22"/>
      <c r="G23" s="22"/>
      <c r="H23" s="31"/>
      <c r="I23" s="22"/>
      <c r="J23" s="40"/>
      <c r="K23" s="21"/>
      <c r="L23" s="39"/>
      <c r="M23" s="13"/>
      <c r="N23" s="13"/>
      <c r="O23" s="13"/>
      <c r="P23" s="18"/>
      <c r="Q23" s="22"/>
      <c r="R23" s="22"/>
      <c r="S23" s="31"/>
      <c r="T23" s="22"/>
      <c r="U23" s="22"/>
      <c r="V23" s="64"/>
      <c r="W23" s="21"/>
      <c r="X23" s="22">
        <v>2016</v>
      </c>
      <c r="Y23" s="32" t="s">
        <v>25</v>
      </c>
      <c r="Z23" s="33" t="s">
        <v>19</v>
      </c>
      <c r="AA23" s="22">
        <v>10</v>
      </c>
      <c r="AB23" s="22">
        <v>0</v>
      </c>
      <c r="AC23" s="22">
        <v>8</v>
      </c>
      <c r="AD23" s="31">
        <v>0</v>
      </c>
      <c r="AE23" s="22">
        <v>54</v>
      </c>
      <c r="AF23" s="40">
        <v>0.69230000000000003</v>
      </c>
      <c r="AG23" s="21">
        <v>78</v>
      </c>
      <c r="AH23" s="13"/>
      <c r="AI23" s="13"/>
      <c r="AJ23" s="13"/>
      <c r="AK23" s="13"/>
      <c r="AL23" s="18"/>
      <c r="AM23" s="22"/>
      <c r="AN23" s="22"/>
      <c r="AO23" s="22"/>
      <c r="AP23" s="22"/>
      <c r="AQ23" s="22"/>
      <c r="AR23" s="58"/>
      <c r="AS23" s="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65" t="s">
        <v>34</v>
      </c>
      <c r="C24" s="66"/>
      <c r="D24" s="67"/>
      <c r="E24" s="44">
        <f>SUM(E4:E23)</f>
        <v>26</v>
      </c>
      <c r="F24" s="44">
        <f>SUM(F4:F23)</f>
        <v>1</v>
      </c>
      <c r="G24" s="44">
        <f>SUM(G4:G23)</f>
        <v>12</v>
      </c>
      <c r="H24" s="44">
        <f>SUM(H4:H23)</f>
        <v>20</v>
      </c>
      <c r="I24" s="44">
        <f>SUM(I4:I23)</f>
        <v>117</v>
      </c>
      <c r="J24" s="45">
        <v>0</v>
      </c>
      <c r="K24" s="37">
        <f>SUM(K4:K23)</f>
        <v>0</v>
      </c>
      <c r="L24" s="17"/>
      <c r="M24" s="15"/>
      <c r="N24" s="46"/>
      <c r="O24" s="47"/>
      <c r="P24" s="18"/>
      <c r="Q24" s="44">
        <f>SUM(Q4:Q23)</f>
        <v>0</v>
      </c>
      <c r="R24" s="44">
        <f>SUM(R4:R23)</f>
        <v>0</v>
      </c>
      <c r="S24" s="44">
        <f>SUM(S4:S23)</f>
        <v>0</v>
      </c>
      <c r="T24" s="44">
        <f>SUM(T4:T23)</f>
        <v>0</v>
      </c>
      <c r="U24" s="44">
        <f>SUM(U4:U23)</f>
        <v>0</v>
      </c>
      <c r="V24" s="23">
        <v>0</v>
      </c>
      <c r="W24" s="37">
        <f>SUM(W4:W23)</f>
        <v>0</v>
      </c>
      <c r="X24" s="11" t="s">
        <v>34</v>
      </c>
      <c r="Y24" s="12"/>
      <c r="Z24" s="10"/>
      <c r="AA24" s="44">
        <f>SUM(AA4:AA23)</f>
        <v>193</v>
      </c>
      <c r="AB24" s="44">
        <f>SUM(AB4:AB23)</f>
        <v>3</v>
      </c>
      <c r="AC24" s="44">
        <f>SUM(AC4:AC23)</f>
        <v>135</v>
      </c>
      <c r="AD24" s="44">
        <f>SUM(AD4:AD23)</f>
        <v>175</v>
      </c>
      <c r="AE24" s="44">
        <f>SUM(AE4:AE23)</f>
        <v>674</v>
      </c>
      <c r="AF24" s="45">
        <f>PRODUCT(AE24/AG24)</f>
        <v>0.67467467467467468</v>
      </c>
      <c r="AG24" s="37">
        <f>SUM(AG4:AG23)</f>
        <v>999</v>
      </c>
      <c r="AH24" s="17"/>
      <c r="AI24" s="15"/>
      <c r="AJ24" s="46"/>
      <c r="AK24" s="47"/>
      <c r="AL24" s="18"/>
      <c r="AM24" s="44">
        <f>SUM(AM4:AM23)</f>
        <v>5</v>
      </c>
      <c r="AN24" s="44">
        <f>SUM(AN4:AN23)</f>
        <v>0</v>
      </c>
      <c r="AO24" s="44">
        <f>SUM(AO4:AO23)</f>
        <v>1</v>
      </c>
      <c r="AP24" s="44">
        <f>SUM(AP4:AP23)</f>
        <v>1</v>
      </c>
      <c r="AQ24" s="44">
        <f>SUM(AQ4:AQ23)</f>
        <v>18</v>
      </c>
      <c r="AR24" s="45">
        <f>PRODUCT(AQ24/AS24)</f>
        <v>0.46153846153846156</v>
      </c>
      <c r="AS24" s="38">
        <f>SUM(AS4:AS23)</f>
        <v>39</v>
      </c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48"/>
      <c r="K25" s="21"/>
      <c r="L25" s="18"/>
      <c r="M25" s="18"/>
      <c r="N25" s="18"/>
      <c r="O25" s="18"/>
      <c r="P25" s="24"/>
      <c r="Q25" s="24"/>
      <c r="R25" s="25"/>
      <c r="S25" s="24"/>
      <c r="T25" s="24"/>
      <c r="U25" s="18"/>
      <c r="V25" s="18"/>
      <c r="W25" s="21"/>
      <c r="X25" s="24"/>
      <c r="Y25" s="24"/>
      <c r="Z25" s="24"/>
      <c r="AA25" s="24"/>
      <c r="AB25" s="24"/>
      <c r="AC25" s="24"/>
      <c r="AD25" s="24"/>
      <c r="AE25" s="24"/>
      <c r="AF25" s="48"/>
      <c r="AG25" s="21"/>
      <c r="AH25" s="18"/>
      <c r="AI25" s="18"/>
      <c r="AJ25" s="18"/>
      <c r="AK25" s="18"/>
      <c r="AL25" s="24"/>
      <c r="AM25" s="24"/>
      <c r="AN25" s="25"/>
      <c r="AO25" s="24"/>
      <c r="AP25" s="24"/>
      <c r="AQ25" s="18"/>
      <c r="AR25" s="18"/>
      <c r="AS25" s="21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50" t="s">
        <v>32</v>
      </c>
      <c r="C26" s="51"/>
      <c r="D26" s="52"/>
      <c r="E26" s="10" t="s">
        <v>2</v>
      </c>
      <c r="F26" s="13" t="s">
        <v>6</v>
      </c>
      <c r="G26" s="10" t="s">
        <v>4</v>
      </c>
      <c r="H26" s="13" t="s">
        <v>5</v>
      </c>
      <c r="I26" s="13" t="s">
        <v>8</v>
      </c>
      <c r="J26" s="13" t="s">
        <v>9</v>
      </c>
      <c r="K26" s="18"/>
      <c r="L26" s="13" t="s">
        <v>10</v>
      </c>
      <c r="M26" s="13" t="s">
        <v>11</v>
      </c>
      <c r="N26" s="13" t="s">
        <v>38</v>
      </c>
      <c r="O26" s="13" t="s">
        <v>39</v>
      </c>
      <c r="Q26" s="25"/>
      <c r="R26" s="25" t="s">
        <v>12</v>
      </c>
      <c r="S26" s="25"/>
      <c r="T26" s="24" t="s">
        <v>40</v>
      </c>
      <c r="U26" s="18"/>
      <c r="V26" s="21"/>
      <c r="W26" s="21"/>
      <c r="X26" s="49"/>
      <c r="Y26" s="49"/>
      <c r="Z26" s="49"/>
      <c r="AA26" s="49"/>
      <c r="AB26" s="49"/>
      <c r="AC26" s="25"/>
      <c r="AD26" s="25"/>
      <c r="AE26" s="25"/>
      <c r="AF26" s="24"/>
      <c r="AG26" s="24"/>
      <c r="AH26" s="24"/>
      <c r="AI26" s="24"/>
      <c r="AJ26" s="24"/>
      <c r="AK26" s="24"/>
      <c r="AM26" s="21"/>
      <c r="AN26" s="49"/>
      <c r="AO26" s="49"/>
      <c r="AP26" s="49"/>
      <c r="AQ26" s="49"/>
      <c r="AR26" s="49"/>
      <c r="AS26" s="49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6" t="s">
        <v>33</v>
      </c>
      <c r="C27" s="7"/>
      <c r="D27" s="2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68">
        <v>0</v>
      </c>
      <c r="K27" s="24">
        <v>0</v>
      </c>
      <c r="L27" s="54">
        <v>0</v>
      </c>
      <c r="M27" s="54">
        <v>0</v>
      </c>
      <c r="N27" s="54">
        <v>0</v>
      </c>
      <c r="O27" s="54">
        <v>0</v>
      </c>
      <c r="Q27" s="25"/>
      <c r="R27" s="25"/>
      <c r="S27" s="25"/>
      <c r="T27" s="24" t="s">
        <v>13</v>
      </c>
      <c r="U27" s="24"/>
      <c r="V27" s="24"/>
      <c r="W27" s="24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5"/>
      <c r="AO27" s="25"/>
      <c r="AP27" s="25"/>
      <c r="AQ27" s="25"/>
      <c r="AR27" s="25"/>
      <c r="AS27" s="25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41" t="s">
        <v>14</v>
      </c>
      <c r="C28" s="42"/>
      <c r="D28" s="43"/>
      <c r="E28" s="53">
        <f>PRODUCT(E24+Q24)</f>
        <v>26</v>
      </c>
      <c r="F28" s="53">
        <f>PRODUCT(F24+R24)</f>
        <v>1</v>
      </c>
      <c r="G28" s="53">
        <f>PRODUCT(G24+S24)</f>
        <v>12</v>
      </c>
      <c r="H28" s="53">
        <f>PRODUCT(H24+T24)</f>
        <v>20</v>
      </c>
      <c r="I28" s="53">
        <f>PRODUCT(I24+U24)</f>
        <v>117</v>
      </c>
      <c r="J28" s="68">
        <v>0</v>
      </c>
      <c r="K28" s="24">
        <f>PRODUCT(K24+W24)</f>
        <v>0</v>
      </c>
      <c r="L28" s="54">
        <f>PRODUCT((F28+G28)/E28)</f>
        <v>0.5</v>
      </c>
      <c r="M28" s="54">
        <f>PRODUCT(H28/E28)</f>
        <v>0.76923076923076927</v>
      </c>
      <c r="N28" s="54">
        <f>PRODUCT((F28+G28+H28)/E28)</f>
        <v>1.2692307692307692</v>
      </c>
      <c r="O28" s="54">
        <f>PRODUCT(I28/E28)</f>
        <v>4.5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20" t="s">
        <v>31</v>
      </c>
      <c r="C29" s="19"/>
      <c r="D29" s="28"/>
      <c r="E29" s="53">
        <f>PRODUCT(AA24+AM24)</f>
        <v>198</v>
      </c>
      <c r="F29" s="53">
        <f>PRODUCT(AB24+AN24)</f>
        <v>3</v>
      </c>
      <c r="G29" s="53">
        <f>PRODUCT(AC24+AO24)</f>
        <v>136</v>
      </c>
      <c r="H29" s="53">
        <f>PRODUCT(AD24+AP24)</f>
        <v>176</v>
      </c>
      <c r="I29" s="53">
        <f>PRODUCT(AE24+AQ24)</f>
        <v>692</v>
      </c>
      <c r="J29" s="68">
        <f>PRODUCT(I29/K29)</f>
        <v>0.66666666666666663</v>
      </c>
      <c r="K29" s="18">
        <f>PRODUCT(AG24+AS24)</f>
        <v>1038</v>
      </c>
      <c r="L29" s="54">
        <f>PRODUCT((F29+G29)/E29)</f>
        <v>0.70202020202020199</v>
      </c>
      <c r="M29" s="54">
        <f>PRODUCT(H29/E29)</f>
        <v>0.88888888888888884</v>
      </c>
      <c r="N29" s="54">
        <f>PRODUCT((F29+G29+H29)/E29)</f>
        <v>1.5909090909090908</v>
      </c>
      <c r="O29" s="54">
        <f>PRODUCT(I29/140)</f>
        <v>4.9428571428571431</v>
      </c>
      <c r="Q29" s="25"/>
      <c r="R29" s="25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18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x14ac:dyDescent="0.25">
      <c r="A30" s="24"/>
      <c r="B30" s="55" t="s">
        <v>34</v>
      </c>
      <c r="C30" s="56"/>
      <c r="D30" s="57"/>
      <c r="E30" s="53">
        <f>SUM(E27:E29)</f>
        <v>224</v>
      </c>
      <c r="F30" s="53">
        <f t="shared" ref="F30:I30" si="0">SUM(F27:F29)</f>
        <v>4</v>
      </c>
      <c r="G30" s="53">
        <f t="shared" si="0"/>
        <v>148</v>
      </c>
      <c r="H30" s="53">
        <f t="shared" si="0"/>
        <v>196</v>
      </c>
      <c r="I30" s="53">
        <f t="shared" si="0"/>
        <v>809</v>
      </c>
      <c r="J30" s="68">
        <v>0</v>
      </c>
      <c r="K30" s="24">
        <f>SUM(K27:K29)</f>
        <v>1038</v>
      </c>
      <c r="L30" s="54">
        <f>PRODUCT((F30+G30)/E30)</f>
        <v>0.6785714285714286</v>
      </c>
      <c r="M30" s="54">
        <f>PRODUCT(H30/E30)</f>
        <v>0.875</v>
      </c>
      <c r="N30" s="54">
        <f>PRODUCT((F30+G30+H30)/E30)</f>
        <v>1.5535714285714286</v>
      </c>
      <c r="O30" s="54">
        <f>PRODUCT(I30/166)</f>
        <v>4.8734939759036147</v>
      </c>
      <c r="Q30" s="18"/>
      <c r="R30" s="18"/>
      <c r="S30" s="18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18"/>
      <c r="F31" s="18"/>
      <c r="G31" s="18"/>
      <c r="H31" s="18"/>
      <c r="I31" s="18"/>
      <c r="J31" s="24"/>
      <c r="K31" s="24"/>
      <c r="L31" s="18"/>
      <c r="M31" s="18"/>
      <c r="N31" s="18"/>
      <c r="O31" s="18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J91" s="24"/>
      <c r="K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4"/>
      <c r="R102" s="24"/>
      <c r="S102" s="24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A187" s="24"/>
      <c r="B187" s="24"/>
      <c r="C187" s="24"/>
      <c r="D187" s="24"/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/>
      <c r="M191"/>
      <c r="N191"/>
      <c r="O191"/>
      <c r="P191"/>
      <c r="Q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4"/>
      <c r="AL194" s="18"/>
    </row>
    <row r="195" spans="12:38" ht="14.25" x14ac:dyDescent="0.2">
      <c r="L195" s="18"/>
      <c r="M195" s="18"/>
      <c r="N195" s="18"/>
      <c r="O195" s="18"/>
      <c r="P195" s="18"/>
      <c r="R195" s="18"/>
      <c r="S195" s="18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18"/>
      <c r="AL195" s="18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</row>
    <row r="198" spans="12:38" x14ac:dyDescent="0.25"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  <row r="227" spans="12:38" ht="14.25" x14ac:dyDescent="0.2">
      <c r="L227"/>
      <c r="M227"/>
      <c r="N227"/>
      <c r="O227"/>
      <c r="P227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/>
      <c r="AL2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2019-01-01T16:08:02Z</dcterms:modified>
</cp:coreProperties>
</file>