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1" i="3" l="1"/>
  <c r="N21" i="3"/>
  <c r="M21" i="3"/>
  <c r="L21" i="3"/>
  <c r="K21" i="3"/>
  <c r="K24" i="3" s="1"/>
  <c r="AS18" i="3"/>
  <c r="AQ18" i="3"/>
  <c r="AP18" i="3"/>
  <c r="AO18" i="3"/>
  <c r="AN18" i="3"/>
  <c r="AM18" i="3"/>
  <c r="AG18" i="3"/>
  <c r="K23" i="3" s="1"/>
  <c r="AE18" i="3"/>
  <c r="AD18" i="3"/>
  <c r="H23" i="3" s="1"/>
  <c r="AC18" i="3"/>
  <c r="G23" i="3" s="1"/>
  <c r="AB18" i="3"/>
  <c r="F23" i="3" s="1"/>
  <c r="AA18" i="3"/>
  <c r="E23" i="3" s="1"/>
  <c r="W18" i="3"/>
  <c r="U18" i="3"/>
  <c r="T18" i="3"/>
  <c r="S18" i="3"/>
  <c r="R18" i="3"/>
  <c r="Q18" i="3"/>
  <c r="K18" i="3"/>
  <c r="K22" i="3" s="1"/>
  <c r="I18" i="3"/>
  <c r="H18" i="3"/>
  <c r="H22" i="3" s="1"/>
  <c r="H24" i="3" s="1"/>
  <c r="G18" i="3"/>
  <c r="G22" i="3" s="1"/>
  <c r="G24" i="3" s="1"/>
  <c r="F18" i="3"/>
  <c r="F22" i="3" s="1"/>
  <c r="F24" i="3" s="1"/>
  <c r="E18" i="3"/>
  <c r="E22" i="3" s="1"/>
  <c r="E24" i="3" s="1"/>
  <c r="I22" i="3" l="1"/>
  <c r="O22" i="3" s="1"/>
  <c r="L24" i="3"/>
  <c r="M24" i="3"/>
  <c r="M22" i="3"/>
  <c r="N24" i="3"/>
  <c r="L22" i="3"/>
  <c r="N22" i="3"/>
  <c r="N23" i="3"/>
  <c r="L23" i="3"/>
  <c r="M23" i="3"/>
  <c r="I23" i="3"/>
  <c r="O23" i="3" s="1"/>
  <c r="AA20" i="1"/>
  <c r="Z20" i="1"/>
  <c r="Y20" i="1"/>
  <c r="X20" i="1"/>
  <c r="W20" i="1"/>
  <c r="T20" i="1"/>
  <c r="S20" i="1"/>
  <c r="R20" i="1"/>
  <c r="Q20" i="1"/>
  <c r="P20" i="1"/>
  <c r="I24" i="3" l="1"/>
  <c r="O24" i="3" s="1"/>
</calcChain>
</file>

<file path=xl/sharedStrings.xml><?xml version="1.0" encoding="utf-8"?>
<sst xmlns="http://schemas.openxmlformats.org/spreadsheetml/2006/main" count="218" uniqueCount="80">
  <si>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</si>
  <si>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</si>
  <si>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</si>
  <si>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</si>
  <si>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</si>
  <si>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</si>
  <si>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</si>
  <si>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</si>
  <si>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</si>
  <si>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</si>
  <si>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</si>
  <si>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</si>
  <si>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</si>
  <si>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</si>
  <si>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</si>
  <si>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</si>
  <si>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</si>
  <si>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</si>
  <si>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</si>
  <si>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</si>
  <si>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</si>
  <si>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</si>
  <si>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</si>
  <si>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</si>
  <si>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</si>
  <si>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</si>
  <si>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</si>
  <si>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</si>
  <si>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</si>
  <si>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</si>
  <si>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</si>
  <si>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</si>
  <si>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</si>
  <si>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</si>
  <si>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Markku Yli-Hirvelä</t>
  </si>
  <si>
    <t>11.</t>
  </si>
  <si>
    <t>NJ</t>
  </si>
  <si>
    <t>KaKa</t>
  </si>
  <si>
    <t>12.</t>
  </si>
  <si>
    <t>04.06. 1978  Kiri - NJ  12-6</t>
  </si>
  <si>
    <t>2.  ottelu</t>
  </si>
  <si>
    <t>11.06. 1978  HePe - NJ  12-7</t>
  </si>
  <si>
    <t>4.  ottelu</t>
  </si>
  <si>
    <t>22.06. 1978  NJ - SMJ  2-16</t>
  </si>
  <si>
    <t>14.06. 1981  KaKa - HP  10-4</t>
  </si>
  <si>
    <t xml:space="preserve">  23 v 11 kk 24 pv</t>
  </si>
  <si>
    <t xml:space="preserve">  23 v 11 kk 17 pv</t>
  </si>
  <si>
    <t xml:space="preserve">  24 v   0 kk   5 pv</t>
  </si>
  <si>
    <t xml:space="preserve">  26 v 11 kk 27 pv</t>
  </si>
  <si>
    <t>49.  ottelu</t>
  </si>
  <si>
    <t>Seurat</t>
  </si>
  <si>
    <t>KaKa = Kauhajoen Karhu  (1910)</t>
  </si>
  <si>
    <t>ykkössarja</t>
  </si>
  <si>
    <t>----</t>
  </si>
  <si>
    <t>17.6.1954</t>
  </si>
  <si>
    <t>MESTARUUSSARJA</t>
  </si>
  <si>
    <t xml:space="preserve"> Arvo-ottelut</t>
  </si>
  <si>
    <t>Mitalit</t>
  </si>
  <si>
    <t>Lyöty</t>
  </si>
  <si>
    <t>Tuotu</t>
  </si>
  <si>
    <t>NJ = Nurmon Jymy  (1925)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</si>
  <si>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</si>
  <si>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</si>
  <si>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</si>
  <si>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</si>
  <si>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</si>
  <si>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</si>
  <si>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</si>
  <si>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</si>
  <si>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</si>
  <si>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</si>
  <si>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</si>
  <si>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5.</t>
  </si>
  <si>
    <t>10.</t>
  </si>
  <si>
    <t>9.</t>
  </si>
  <si>
    <t>8.</t>
  </si>
  <si>
    <t>7.</t>
  </si>
  <si>
    <t>suomensarja</t>
  </si>
  <si>
    <t>1.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</si>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</sst>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quotePrefix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0" fontId="3" fillId="7" borderId="12" xfId="0" applyFont="1" applyFill="1" applyBorder="1"/>
    <xf numFmtId="0" fontId="3" fillId="7" borderId="5" xfId="0" applyFont="1" applyFill="1" applyBorder="1"/>
    <xf numFmtId="0" fontId="3" fillId="7" borderId="1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3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165" fontId="3" fillId="8" borderId="1" xfId="1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9" customWidth="1"/>
    <col min="3" max="3" width="6.7109375" style="78" customWidth="1"/>
    <col min="4" max="4" width="9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29" customWidth="1"/>
    <col min="16" max="20" width="5.7109375" style="78" customWidth="1"/>
    <col min="21" max="21" width="8.7109375" style="78" customWidth="1"/>
    <col min="22" max="22" width="0.7109375" style="29" customWidth="1"/>
    <col min="23" max="27" width="5.7109375" style="78" customWidth="1"/>
    <col min="28" max="28" width="8.7109375" style="78" customWidth="1"/>
    <col min="29" max="29" width="0.7109375" style="29" customWidth="1"/>
    <col min="30" max="35" width="5.7109375" style="78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54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5"/>
      <c r="W2" s="22" t="s">
        <v>15</v>
      </c>
      <c r="X2" s="14"/>
      <c r="Y2" s="14"/>
      <c r="Z2" s="14"/>
      <c r="AA2" s="14"/>
      <c r="AB2" s="14"/>
      <c r="AC2" s="85"/>
      <c r="AD2" s="22" t="s">
        <v>56</v>
      </c>
      <c r="AE2" s="14"/>
      <c r="AF2" s="14"/>
      <c r="AG2" s="20"/>
      <c r="AH2" s="14" t="s">
        <v>57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33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1978</v>
      </c>
      <c r="C4" s="25" t="s">
        <v>35</v>
      </c>
      <c r="D4" s="26" t="s">
        <v>36</v>
      </c>
      <c r="E4" s="25">
        <v>16</v>
      </c>
      <c r="F4" s="25">
        <v>0</v>
      </c>
      <c r="G4" s="27">
        <v>4</v>
      </c>
      <c r="H4" s="25">
        <v>9</v>
      </c>
      <c r="I4" s="25">
        <v>49</v>
      </c>
      <c r="J4" s="25">
        <v>22</v>
      </c>
      <c r="K4" s="25">
        <v>16</v>
      </c>
      <c r="L4" s="25">
        <v>7</v>
      </c>
      <c r="M4" s="25">
        <v>4</v>
      </c>
      <c r="N4" s="28" t="s">
        <v>53</v>
      </c>
      <c r="O4" s="29"/>
      <c r="P4" s="25"/>
      <c r="Q4" s="25"/>
      <c r="R4" s="25"/>
      <c r="S4" s="25"/>
      <c r="T4" s="25"/>
      <c r="U4" s="25"/>
      <c r="V4" s="29"/>
      <c r="W4" s="25"/>
      <c r="X4" s="25"/>
      <c r="Y4" s="25"/>
      <c r="Z4" s="25"/>
      <c r="AA4" s="25"/>
      <c r="AB4" s="25"/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25">
        <v>1979</v>
      </c>
      <c r="C5" s="25" t="s">
        <v>35</v>
      </c>
      <c r="D5" s="31" t="s">
        <v>37</v>
      </c>
      <c r="E5" s="25">
        <v>18</v>
      </c>
      <c r="F5" s="25">
        <v>0</v>
      </c>
      <c r="G5" s="27">
        <v>7</v>
      </c>
      <c r="H5" s="25">
        <v>11</v>
      </c>
      <c r="I5" s="25">
        <v>54</v>
      </c>
      <c r="J5" s="25">
        <v>18</v>
      </c>
      <c r="K5" s="25">
        <v>16</v>
      </c>
      <c r="L5" s="25">
        <v>13</v>
      </c>
      <c r="M5" s="25">
        <v>7</v>
      </c>
      <c r="N5" s="28" t="s">
        <v>53</v>
      </c>
      <c r="O5" s="24"/>
      <c r="P5" s="25"/>
      <c r="Q5" s="25"/>
      <c r="R5" s="25"/>
      <c r="S5" s="25"/>
      <c r="T5" s="25"/>
      <c r="U5" s="25"/>
      <c r="V5" s="24"/>
      <c r="W5" s="66">
        <v>6</v>
      </c>
      <c r="X5" s="66">
        <v>0</v>
      </c>
      <c r="Y5" s="66">
        <v>3</v>
      </c>
      <c r="Z5" s="66">
        <v>4</v>
      </c>
      <c r="AA5" s="66">
        <v>17</v>
      </c>
      <c r="AB5" s="68" t="s">
        <v>53</v>
      </c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125">
        <v>1980</v>
      </c>
      <c r="C6" s="125" t="s">
        <v>78</v>
      </c>
      <c r="D6" s="126" t="s">
        <v>37</v>
      </c>
      <c r="E6" s="125"/>
      <c r="F6" s="118" t="s">
        <v>77</v>
      </c>
      <c r="G6" s="120"/>
      <c r="H6" s="125"/>
      <c r="I6" s="125"/>
      <c r="J6" s="125"/>
      <c r="K6" s="125"/>
      <c r="L6" s="125"/>
      <c r="M6" s="125"/>
      <c r="N6" s="127"/>
      <c r="O6" s="24"/>
      <c r="P6" s="25"/>
      <c r="Q6" s="25"/>
      <c r="R6" s="25"/>
      <c r="S6" s="25"/>
      <c r="T6" s="25"/>
      <c r="U6" s="25"/>
      <c r="V6" s="24"/>
      <c r="W6" s="66"/>
      <c r="X6" s="66"/>
      <c r="Y6" s="66"/>
      <c r="Z6" s="66"/>
      <c r="AA6" s="66"/>
      <c r="AB6" s="84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1981</v>
      </c>
      <c r="C7" s="25" t="s">
        <v>38</v>
      </c>
      <c r="D7" s="31" t="s">
        <v>37</v>
      </c>
      <c r="E7" s="25">
        <v>22</v>
      </c>
      <c r="F7" s="27">
        <v>1</v>
      </c>
      <c r="G7" s="25">
        <v>8</v>
      </c>
      <c r="H7" s="27">
        <v>6</v>
      </c>
      <c r="I7" s="25">
        <v>37</v>
      </c>
      <c r="J7" s="25">
        <v>10</v>
      </c>
      <c r="K7" s="25">
        <v>9</v>
      </c>
      <c r="L7" s="25">
        <v>9</v>
      </c>
      <c r="M7" s="25">
        <v>9</v>
      </c>
      <c r="N7" s="32">
        <v>0.40659340659340659</v>
      </c>
      <c r="O7" s="29"/>
      <c r="P7" s="25"/>
      <c r="Q7" s="25"/>
      <c r="R7" s="25"/>
      <c r="S7" s="25"/>
      <c r="T7" s="25"/>
      <c r="U7" s="25"/>
      <c r="V7" s="29"/>
      <c r="W7" s="66"/>
      <c r="X7" s="66"/>
      <c r="Y7" s="66"/>
      <c r="Z7" s="66"/>
      <c r="AA7" s="66"/>
      <c r="AB7" s="84"/>
      <c r="AC7" s="29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34">
        <v>1982</v>
      </c>
      <c r="C8" s="34" t="s">
        <v>72</v>
      </c>
      <c r="D8" s="35" t="s">
        <v>37</v>
      </c>
      <c r="E8" s="34"/>
      <c r="F8" s="36" t="s">
        <v>52</v>
      </c>
      <c r="G8" s="37"/>
      <c r="H8" s="38"/>
      <c r="I8" s="34"/>
      <c r="J8" s="34"/>
      <c r="K8" s="34"/>
      <c r="L8" s="34"/>
      <c r="M8" s="34"/>
      <c r="N8" s="39"/>
      <c r="O8" s="29"/>
      <c r="P8" s="25"/>
      <c r="Q8" s="25"/>
      <c r="R8" s="25"/>
      <c r="S8" s="25"/>
      <c r="T8" s="25"/>
      <c r="U8" s="25"/>
      <c r="V8" s="29"/>
      <c r="W8" s="66"/>
      <c r="X8" s="66"/>
      <c r="Y8" s="66"/>
      <c r="Z8" s="66"/>
      <c r="AA8" s="66"/>
      <c r="AB8" s="84"/>
      <c r="AC8" s="29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34">
        <v>1983</v>
      </c>
      <c r="C9" s="34" t="s">
        <v>38</v>
      </c>
      <c r="D9" s="35" t="s">
        <v>37</v>
      </c>
      <c r="E9" s="34"/>
      <c r="F9" s="36" t="s">
        <v>52</v>
      </c>
      <c r="G9" s="37"/>
      <c r="H9" s="38"/>
      <c r="I9" s="34"/>
      <c r="J9" s="34"/>
      <c r="K9" s="34"/>
      <c r="L9" s="34"/>
      <c r="M9" s="34"/>
      <c r="N9" s="39"/>
      <c r="O9" s="29"/>
      <c r="P9" s="25"/>
      <c r="Q9" s="25"/>
      <c r="R9" s="27"/>
      <c r="S9" s="25"/>
      <c r="T9" s="25"/>
      <c r="U9" s="25"/>
      <c r="V9" s="29"/>
      <c r="W9" s="66"/>
      <c r="X9" s="66"/>
      <c r="Y9" s="66"/>
      <c r="Z9" s="66"/>
      <c r="AA9" s="66"/>
      <c r="AB9" s="84"/>
      <c r="AC9" s="29"/>
      <c r="AD9" s="25"/>
      <c r="AE9" s="2"/>
      <c r="AF9" s="33"/>
      <c r="AG9" s="27"/>
      <c r="AH9" s="30"/>
      <c r="AI9" s="25"/>
      <c r="AJ9" s="9"/>
    </row>
    <row r="10" spans="1:36" s="23" customFormat="1" ht="15" customHeight="1" x14ac:dyDescent="0.25">
      <c r="A10" s="9"/>
      <c r="B10" s="125">
        <v>1984</v>
      </c>
      <c r="C10" s="125" t="s">
        <v>73</v>
      </c>
      <c r="D10" s="126" t="s">
        <v>37</v>
      </c>
      <c r="E10" s="125"/>
      <c r="F10" s="118" t="s">
        <v>77</v>
      </c>
      <c r="G10" s="119"/>
      <c r="H10" s="120"/>
      <c r="I10" s="125"/>
      <c r="J10" s="125"/>
      <c r="K10" s="125"/>
      <c r="L10" s="125"/>
      <c r="M10" s="125"/>
      <c r="N10" s="127"/>
      <c r="O10" s="29"/>
      <c r="P10" s="25"/>
      <c r="Q10" s="25"/>
      <c r="R10" s="27"/>
      <c r="S10" s="25"/>
      <c r="T10" s="25"/>
      <c r="U10" s="25"/>
      <c r="V10" s="29"/>
      <c r="W10" s="66"/>
      <c r="X10" s="66"/>
      <c r="Y10" s="66"/>
      <c r="Z10" s="66"/>
      <c r="AA10" s="66"/>
      <c r="AB10" s="84"/>
      <c r="AC10" s="29"/>
      <c r="AD10" s="25"/>
      <c r="AE10" s="2"/>
      <c r="AF10" s="33"/>
      <c r="AG10" s="27"/>
      <c r="AH10" s="30"/>
      <c r="AI10" s="25"/>
      <c r="AJ10" s="9"/>
    </row>
    <row r="11" spans="1:36" s="23" customFormat="1" ht="15" customHeight="1" x14ac:dyDescent="0.25">
      <c r="A11" s="9"/>
      <c r="B11" s="128">
        <v>1985</v>
      </c>
      <c r="C11" s="128" t="s">
        <v>78</v>
      </c>
      <c r="D11" s="129" t="s">
        <v>37</v>
      </c>
      <c r="E11" s="128"/>
      <c r="F11" s="130" t="s">
        <v>79</v>
      </c>
      <c r="G11" s="131"/>
      <c r="H11" s="132"/>
      <c r="I11" s="128"/>
      <c r="J11" s="128"/>
      <c r="K11" s="128"/>
      <c r="L11" s="128"/>
      <c r="M11" s="128"/>
      <c r="N11" s="133"/>
      <c r="O11" s="29"/>
      <c r="P11" s="25"/>
      <c r="Q11" s="25"/>
      <c r="R11" s="27"/>
      <c r="S11" s="25"/>
      <c r="T11" s="25"/>
      <c r="U11" s="25"/>
      <c r="V11" s="29"/>
      <c r="W11" s="66"/>
      <c r="X11" s="66"/>
      <c r="Y11" s="66"/>
      <c r="Z11" s="66"/>
      <c r="AA11" s="66"/>
      <c r="AB11" s="84"/>
      <c r="AC11" s="29"/>
      <c r="AD11" s="25"/>
      <c r="AE11" s="2"/>
      <c r="AF11" s="33"/>
      <c r="AG11" s="27"/>
      <c r="AH11" s="30"/>
      <c r="AI11" s="25"/>
      <c r="AJ11" s="9"/>
    </row>
    <row r="12" spans="1:36" s="23" customFormat="1" ht="15" customHeight="1" x14ac:dyDescent="0.25">
      <c r="A12" s="9"/>
      <c r="B12" s="125">
        <v>1986</v>
      </c>
      <c r="C12" s="125" t="s">
        <v>74</v>
      </c>
      <c r="D12" s="126" t="s">
        <v>37</v>
      </c>
      <c r="E12" s="125"/>
      <c r="F12" s="118" t="s">
        <v>77</v>
      </c>
      <c r="G12" s="119"/>
      <c r="H12" s="120"/>
      <c r="I12" s="125"/>
      <c r="J12" s="125"/>
      <c r="K12" s="125"/>
      <c r="L12" s="125"/>
      <c r="M12" s="125"/>
      <c r="N12" s="127"/>
      <c r="O12" s="29"/>
      <c r="P12" s="25"/>
      <c r="Q12" s="25"/>
      <c r="R12" s="27"/>
      <c r="S12" s="25"/>
      <c r="T12" s="25"/>
      <c r="U12" s="25"/>
      <c r="V12" s="29"/>
      <c r="W12" s="66"/>
      <c r="X12" s="66"/>
      <c r="Y12" s="66"/>
      <c r="Z12" s="66"/>
      <c r="AA12" s="66"/>
      <c r="AB12" s="84"/>
      <c r="AC12" s="29"/>
      <c r="AD12" s="25"/>
      <c r="AE12" s="2"/>
      <c r="AF12" s="33"/>
      <c r="AG12" s="27"/>
      <c r="AH12" s="30"/>
      <c r="AI12" s="25"/>
      <c r="AJ12" s="9"/>
    </row>
    <row r="13" spans="1:36" s="23" customFormat="1" ht="15" customHeight="1" x14ac:dyDescent="0.25">
      <c r="A13" s="9"/>
      <c r="B13" s="125">
        <v>1987</v>
      </c>
      <c r="C13" s="125" t="s">
        <v>74</v>
      </c>
      <c r="D13" s="126" t="s">
        <v>37</v>
      </c>
      <c r="E13" s="125"/>
      <c r="F13" s="118" t="s">
        <v>77</v>
      </c>
      <c r="G13" s="119"/>
      <c r="H13" s="120"/>
      <c r="I13" s="125"/>
      <c r="J13" s="125"/>
      <c r="K13" s="125"/>
      <c r="L13" s="125"/>
      <c r="M13" s="125"/>
      <c r="N13" s="127"/>
      <c r="O13" s="29"/>
      <c r="P13" s="25"/>
      <c r="Q13" s="25"/>
      <c r="R13" s="27"/>
      <c r="S13" s="25"/>
      <c r="T13" s="25"/>
      <c r="U13" s="25"/>
      <c r="V13" s="29"/>
      <c r="W13" s="66"/>
      <c r="X13" s="66"/>
      <c r="Y13" s="66"/>
      <c r="Z13" s="66"/>
      <c r="AA13" s="66"/>
      <c r="AB13" s="84"/>
      <c r="AC13" s="29"/>
      <c r="AD13" s="25"/>
      <c r="AE13" s="2"/>
      <c r="AF13" s="33"/>
      <c r="AG13" s="27"/>
      <c r="AH13" s="30"/>
      <c r="AI13" s="25"/>
      <c r="AJ13" s="9"/>
    </row>
    <row r="14" spans="1:36" s="23" customFormat="1" ht="15" customHeight="1" x14ac:dyDescent="0.25">
      <c r="A14" s="9"/>
      <c r="B14" s="125">
        <v>1988</v>
      </c>
      <c r="C14" s="125" t="s">
        <v>75</v>
      </c>
      <c r="D14" s="126" t="s">
        <v>37</v>
      </c>
      <c r="E14" s="125"/>
      <c r="F14" s="118" t="s">
        <v>77</v>
      </c>
      <c r="G14" s="119"/>
      <c r="H14" s="120"/>
      <c r="I14" s="125"/>
      <c r="J14" s="125"/>
      <c r="K14" s="125"/>
      <c r="L14" s="125"/>
      <c r="M14" s="125"/>
      <c r="N14" s="127"/>
      <c r="O14" s="29"/>
      <c r="P14" s="25"/>
      <c r="Q14" s="25"/>
      <c r="R14" s="27"/>
      <c r="S14" s="25"/>
      <c r="T14" s="25"/>
      <c r="U14" s="25"/>
      <c r="V14" s="29"/>
      <c r="W14" s="66"/>
      <c r="X14" s="66"/>
      <c r="Y14" s="66"/>
      <c r="Z14" s="66"/>
      <c r="AA14" s="66"/>
      <c r="AB14" s="84"/>
      <c r="AC14" s="29"/>
      <c r="AD14" s="25"/>
      <c r="AE14" s="2"/>
      <c r="AF14" s="33"/>
      <c r="AG14" s="27"/>
      <c r="AH14" s="30"/>
      <c r="AI14" s="25"/>
      <c r="AJ14" s="9"/>
    </row>
    <row r="15" spans="1:36" s="23" customFormat="1" ht="15" customHeight="1" x14ac:dyDescent="0.25">
      <c r="A15" s="9"/>
      <c r="B15" s="125">
        <v>1989</v>
      </c>
      <c r="C15" s="125" t="s">
        <v>72</v>
      </c>
      <c r="D15" s="126" t="s">
        <v>37</v>
      </c>
      <c r="E15" s="125"/>
      <c r="F15" s="118" t="s">
        <v>77</v>
      </c>
      <c r="G15" s="119"/>
      <c r="H15" s="120"/>
      <c r="I15" s="125"/>
      <c r="J15" s="125"/>
      <c r="K15" s="125"/>
      <c r="L15" s="125"/>
      <c r="M15" s="125"/>
      <c r="N15" s="127"/>
      <c r="O15" s="29"/>
      <c r="P15" s="25"/>
      <c r="Q15" s="25"/>
      <c r="R15" s="27"/>
      <c r="S15" s="25"/>
      <c r="T15" s="25"/>
      <c r="U15" s="25"/>
      <c r="V15" s="29"/>
      <c r="W15" s="66"/>
      <c r="X15" s="66"/>
      <c r="Y15" s="66"/>
      <c r="Z15" s="66"/>
      <c r="AA15" s="66"/>
      <c r="AB15" s="84"/>
      <c r="AC15" s="29"/>
      <c r="AD15" s="25"/>
      <c r="AE15" s="2"/>
      <c r="AF15" s="33"/>
      <c r="AG15" s="27"/>
      <c r="AH15" s="30"/>
      <c r="AI15" s="25"/>
      <c r="AJ15" s="9"/>
    </row>
    <row r="16" spans="1:36" s="23" customFormat="1" ht="15" customHeight="1" x14ac:dyDescent="0.25">
      <c r="A16" s="9"/>
      <c r="B16" s="125">
        <v>1990</v>
      </c>
      <c r="C16" s="125" t="s">
        <v>75</v>
      </c>
      <c r="D16" s="126" t="s">
        <v>37</v>
      </c>
      <c r="E16" s="125"/>
      <c r="F16" s="118" t="s">
        <v>77</v>
      </c>
      <c r="G16" s="119"/>
      <c r="H16" s="120"/>
      <c r="I16" s="125"/>
      <c r="J16" s="125"/>
      <c r="K16" s="125"/>
      <c r="L16" s="125"/>
      <c r="M16" s="125"/>
      <c r="N16" s="127"/>
      <c r="O16" s="29"/>
      <c r="P16" s="25"/>
      <c r="Q16" s="25"/>
      <c r="R16" s="27"/>
      <c r="S16" s="25"/>
      <c r="T16" s="25"/>
      <c r="U16" s="25"/>
      <c r="V16" s="29"/>
      <c r="W16" s="66"/>
      <c r="X16" s="66"/>
      <c r="Y16" s="66"/>
      <c r="Z16" s="66"/>
      <c r="AA16" s="66"/>
      <c r="AB16" s="84"/>
      <c r="AC16" s="29"/>
      <c r="AD16" s="25"/>
      <c r="AE16" s="2"/>
      <c r="AF16" s="33"/>
      <c r="AG16" s="27"/>
      <c r="AH16" s="30"/>
      <c r="AI16" s="25"/>
      <c r="AJ16" s="9"/>
    </row>
    <row r="17" spans="1:36" s="23" customFormat="1" ht="15" customHeight="1" x14ac:dyDescent="0.25">
      <c r="A17" s="9"/>
      <c r="B17" s="125">
        <v>1991</v>
      </c>
      <c r="C17" s="125" t="s">
        <v>73</v>
      </c>
      <c r="D17" s="126" t="s">
        <v>37</v>
      </c>
      <c r="E17" s="125"/>
      <c r="F17" s="118" t="s">
        <v>77</v>
      </c>
      <c r="G17" s="119"/>
      <c r="H17" s="120"/>
      <c r="I17" s="125"/>
      <c r="J17" s="125"/>
      <c r="K17" s="125"/>
      <c r="L17" s="125"/>
      <c r="M17" s="125"/>
      <c r="N17" s="127"/>
      <c r="O17" s="29"/>
      <c r="P17" s="25"/>
      <c r="Q17" s="25"/>
      <c r="R17" s="27"/>
      <c r="S17" s="25"/>
      <c r="T17" s="25"/>
      <c r="U17" s="25"/>
      <c r="V17" s="29"/>
      <c r="W17" s="66"/>
      <c r="X17" s="66"/>
      <c r="Y17" s="66"/>
      <c r="Z17" s="66"/>
      <c r="AA17" s="66"/>
      <c r="AB17" s="84"/>
      <c r="AC17" s="29"/>
      <c r="AD17" s="25"/>
      <c r="AE17" s="2"/>
      <c r="AF17" s="33"/>
      <c r="AG17" s="27"/>
      <c r="AH17" s="30"/>
      <c r="AI17" s="25"/>
      <c r="AJ17" s="9"/>
    </row>
    <row r="18" spans="1:36" s="23" customFormat="1" ht="15" customHeight="1" x14ac:dyDescent="0.25">
      <c r="A18" s="9"/>
      <c r="B18" s="125">
        <v>1992</v>
      </c>
      <c r="C18" s="125" t="s">
        <v>76</v>
      </c>
      <c r="D18" s="126" t="s">
        <v>37</v>
      </c>
      <c r="E18" s="125"/>
      <c r="F18" s="118" t="s">
        <v>77</v>
      </c>
      <c r="G18" s="119"/>
      <c r="H18" s="120"/>
      <c r="I18" s="125"/>
      <c r="J18" s="125"/>
      <c r="K18" s="125"/>
      <c r="L18" s="125"/>
      <c r="M18" s="125"/>
      <c r="N18" s="127"/>
      <c r="O18" s="29"/>
      <c r="P18" s="25"/>
      <c r="Q18" s="25"/>
      <c r="R18" s="27"/>
      <c r="S18" s="25"/>
      <c r="T18" s="25"/>
      <c r="U18" s="25"/>
      <c r="V18" s="29"/>
      <c r="W18" s="66"/>
      <c r="X18" s="66"/>
      <c r="Y18" s="66"/>
      <c r="Z18" s="66"/>
      <c r="AA18" s="66"/>
      <c r="AB18" s="84"/>
      <c r="AC18" s="29"/>
      <c r="AD18" s="25"/>
      <c r="AE18" s="2"/>
      <c r="AF18" s="33"/>
      <c r="AG18" s="27"/>
      <c r="AH18" s="30"/>
      <c r="AI18" s="25"/>
      <c r="AJ18" s="9"/>
    </row>
    <row r="19" spans="1:36" s="23" customFormat="1" ht="15" customHeight="1" x14ac:dyDescent="0.25">
      <c r="A19" s="9"/>
      <c r="B19" s="125">
        <v>1993</v>
      </c>
      <c r="C19" s="125" t="s">
        <v>38</v>
      </c>
      <c r="D19" s="126" t="s">
        <v>37</v>
      </c>
      <c r="E19" s="125"/>
      <c r="F19" s="118" t="s">
        <v>77</v>
      </c>
      <c r="G19" s="119"/>
      <c r="H19" s="120"/>
      <c r="I19" s="125"/>
      <c r="J19" s="125"/>
      <c r="K19" s="125"/>
      <c r="L19" s="125"/>
      <c r="M19" s="125"/>
      <c r="N19" s="127"/>
      <c r="O19" s="29"/>
      <c r="P19" s="25"/>
      <c r="Q19" s="25"/>
      <c r="R19" s="27"/>
      <c r="S19" s="25"/>
      <c r="T19" s="25"/>
      <c r="U19" s="25"/>
      <c r="V19" s="29"/>
      <c r="W19" s="66"/>
      <c r="X19" s="66"/>
      <c r="Y19" s="66"/>
      <c r="Z19" s="66"/>
      <c r="AA19" s="66"/>
      <c r="AB19" s="84"/>
      <c r="AC19" s="29"/>
      <c r="AD19" s="25"/>
      <c r="AE19" s="2"/>
      <c r="AF19" s="33"/>
      <c r="AG19" s="27"/>
      <c r="AH19" s="30"/>
      <c r="AI19" s="25"/>
      <c r="AJ19" s="9"/>
    </row>
    <row r="20" spans="1:36" ht="15" customHeight="1" x14ac:dyDescent="0.2">
      <c r="A20" s="9"/>
      <c r="B20" s="16" t="s">
        <v>7</v>
      </c>
      <c r="C20" s="17"/>
      <c r="D20" s="15"/>
      <c r="E20" s="18">
        <v>56</v>
      </c>
      <c r="F20" s="18">
        <v>1</v>
      </c>
      <c r="G20" s="18">
        <v>19</v>
      </c>
      <c r="H20" s="18">
        <v>26</v>
      </c>
      <c r="I20" s="18">
        <v>140</v>
      </c>
      <c r="J20" s="18">
        <v>50</v>
      </c>
      <c r="K20" s="18">
        <v>41</v>
      </c>
      <c r="L20" s="18">
        <v>29</v>
      </c>
      <c r="M20" s="18">
        <v>20</v>
      </c>
      <c r="N20" s="40">
        <v>0.40699999999999997</v>
      </c>
      <c r="O20" s="24"/>
      <c r="P20" s="18">
        <f>SUM(P9:P9)</f>
        <v>0</v>
      </c>
      <c r="Q20" s="18">
        <f>SUM(Q9:Q9)</f>
        <v>0</v>
      </c>
      <c r="R20" s="18">
        <f>SUM(R9:R9)</f>
        <v>0</v>
      </c>
      <c r="S20" s="18">
        <f>SUM(S9:S9)</f>
        <v>0</v>
      </c>
      <c r="T20" s="18">
        <f>SUM(T9:T9)</f>
        <v>0</v>
      </c>
      <c r="U20" s="40">
        <v>0</v>
      </c>
      <c r="V20" s="24"/>
      <c r="W20" s="86">
        <f>PRODUCT(E26)</f>
        <v>6</v>
      </c>
      <c r="X20" s="86">
        <f>PRODUCT(F26)</f>
        <v>0</v>
      </c>
      <c r="Y20" s="86">
        <f>PRODUCT(G26)</f>
        <v>3</v>
      </c>
      <c r="Z20" s="86">
        <f>PRODUCT(H26)</f>
        <v>4</v>
      </c>
      <c r="AA20" s="86">
        <f>PRODUCT(I26)</f>
        <v>17</v>
      </c>
      <c r="AB20" s="87" t="s">
        <v>53</v>
      </c>
      <c r="AC20" s="24"/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9"/>
    </row>
    <row r="21" spans="1:36" ht="15" customHeight="1" x14ac:dyDescent="0.2">
      <c r="A21" s="9"/>
      <c r="B21" s="26" t="s">
        <v>2</v>
      </c>
      <c r="C21" s="30"/>
      <c r="D21" s="41">
        <v>119.66666666666667</v>
      </c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4"/>
      <c r="AI21" s="42"/>
      <c r="AJ21" s="9"/>
    </row>
    <row r="22" spans="1:36" ht="15" customHeight="1" x14ac:dyDescent="0.25">
      <c r="A22" s="9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3"/>
      <c r="P22" s="42"/>
      <c r="Q22" s="45"/>
      <c r="R22" s="42"/>
      <c r="S22" s="42"/>
      <c r="T22" s="42"/>
      <c r="U22" s="42"/>
      <c r="W22" s="42"/>
      <c r="X22" s="42"/>
      <c r="Y22" s="42"/>
      <c r="Z22" s="42"/>
      <c r="AA22" s="42"/>
      <c r="AB22" s="42"/>
      <c r="AD22" s="42"/>
      <c r="AE22" s="42"/>
      <c r="AF22" s="42"/>
      <c r="AG22" s="42"/>
      <c r="AH22" s="42"/>
      <c r="AI22" s="42"/>
      <c r="AJ22" s="9"/>
    </row>
    <row r="23" spans="1:36" ht="15" customHeight="1" x14ac:dyDescent="0.25">
      <c r="A23" s="9"/>
      <c r="B23" s="22" t="s">
        <v>24</v>
      </c>
      <c r="C23" s="46"/>
      <c r="D23" s="46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42"/>
      <c r="K23" s="18" t="s">
        <v>26</v>
      </c>
      <c r="L23" s="18" t="s">
        <v>27</v>
      </c>
      <c r="M23" s="18" t="s">
        <v>28</v>
      </c>
      <c r="N23" s="18" t="s">
        <v>21</v>
      </c>
      <c r="O23" s="24"/>
      <c r="P23" s="47" t="s">
        <v>29</v>
      </c>
      <c r="Q23" s="12"/>
      <c r="R23" s="12"/>
      <c r="S23" s="12"/>
      <c r="T23" s="48"/>
      <c r="U23" s="48"/>
      <c r="V23" s="48"/>
      <c r="W23" s="48"/>
      <c r="X23" s="48"/>
      <c r="Y23" s="48"/>
      <c r="Z23" s="48"/>
      <c r="AA23" s="12"/>
      <c r="AB23" s="12"/>
      <c r="AC23" s="48"/>
      <c r="AD23" s="12"/>
      <c r="AE23" s="12"/>
      <c r="AF23" s="12"/>
      <c r="AG23" s="12"/>
      <c r="AH23" s="12"/>
      <c r="AI23" s="49"/>
      <c r="AJ23" s="9"/>
    </row>
    <row r="24" spans="1:36" ht="15" customHeight="1" x14ac:dyDescent="0.2">
      <c r="A24" s="9"/>
      <c r="B24" s="47" t="s">
        <v>12</v>
      </c>
      <c r="C24" s="12"/>
      <c r="D24" s="49"/>
      <c r="E24" s="25">
        <v>56</v>
      </c>
      <c r="F24" s="25">
        <v>1</v>
      </c>
      <c r="G24" s="25">
        <v>19</v>
      </c>
      <c r="H24" s="25">
        <v>26</v>
      </c>
      <c r="I24" s="25">
        <v>140</v>
      </c>
      <c r="J24" s="42"/>
      <c r="K24" s="50">
        <v>0.35714285714285715</v>
      </c>
      <c r="L24" s="50">
        <v>0.4642857142857143</v>
      </c>
      <c r="M24" s="50">
        <v>2.5</v>
      </c>
      <c r="N24" s="51">
        <v>0.40699999999999997</v>
      </c>
      <c r="O24" s="24"/>
      <c r="P24" s="52" t="s">
        <v>9</v>
      </c>
      <c r="Q24" s="53"/>
      <c r="R24" s="54" t="s">
        <v>39</v>
      </c>
      <c r="S24" s="54"/>
      <c r="T24" s="54"/>
      <c r="U24" s="54"/>
      <c r="V24" s="54"/>
      <c r="W24" s="54"/>
      <c r="X24" s="54"/>
      <c r="Y24" s="55" t="s">
        <v>11</v>
      </c>
      <c r="Z24" s="54"/>
      <c r="AA24" s="54" t="s">
        <v>46</v>
      </c>
      <c r="AB24" s="54"/>
      <c r="AC24" s="54"/>
      <c r="AD24" s="54"/>
      <c r="AE24" s="54"/>
      <c r="AF24" s="54"/>
      <c r="AG24" s="54"/>
      <c r="AH24" s="55"/>
      <c r="AI24" s="88"/>
      <c r="AJ24" s="9"/>
    </row>
    <row r="25" spans="1:36" ht="15" customHeight="1" x14ac:dyDescent="0.2">
      <c r="A25" s="9"/>
      <c r="B25" s="56" t="s">
        <v>14</v>
      </c>
      <c r="C25" s="57"/>
      <c r="D25" s="58"/>
      <c r="E25" s="25"/>
      <c r="F25" s="25"/>
      <c r="G25" s="25"/>
      <c r="H25" s="25"/>
      <c r="I25" s="25"/>
      <c r="J25" s="42"/>
      <c r="K25" s="50"/>
      <c r="L25" s="50"/>
      <c r="M25" s="50"/>
      <c r="N25" s="51"/>
      <c r="O25" s="24"/>
      <c r="P25" s="59" t="s">
        <v>58</v>
      </c>
      <c r="Q25" s="60"/>
      <c r="R25" s="61" t="s">
        <v>43</v>
      </c>
      <c r="S25" s="61"/>
      <c r="T25" s="61"/>
      <c r="U25" s="61"/>
      <c r="V25" s="61"/>
      <c r="W25" s="61"/>
      <c r="X25" s="61"/>
      <c r="Y25" s="62" t="s">
        <v>42</v>
      </c>
      <c r="Z25" s="61"/>
      <c r="AA25" s="61" t="s">
        <v>47</v>
      </c>
      <c r="AB25" s="61"/>
      <c r="AC25" s="61"/>
      <c r="AD25" s="61"/>
      <c r="AE25" s="61"/>
      <c r="AF25" s="61"/>
      <c r="AG25" s="61"/>
      <c r="AH25" s="62"/>
      <c r="AI25" s="89"/>
      <c r="AJ25" s="9"/>
    </row>
    <row r="26" spans="1:36" ht="15" customHeight="1" x14ac:dyDescent="0.2">
      <c r="A26" s="9"/>
      <c r="B26" s="63" t="s">
        <v>15</v>
      </c>
      <c r="C26" s="64"/>
      <c r="D26" s="65"/>
      <c r="E26" s="66">
        <v>6</v>
      </c>
      <c r="F26" s="66">
        <v>0</v>
      </c>
      <c r="G26" s="66">
        <v>3</v>
      </c>
      <c r="H26" s="66">
        <v>4</v>
      </c>
      <c r="I26" s="66">
        <v>17</v>
      </c>
      <c r="J26" s="42"/>
      <c r="K26" s="67">
        <v>0.5</v>
      </c>
      <c r="L26" s="67">
        <v>0.66666666666666663</v>
      </c>
      <c r="M26" s="67">
        <v>2.8333333333333335</v>
      </c>
      <c r="N26" s="68" t="s">
        <v>53</v>
      </c>
      <c r="O26" s="24"/>
      <c r="P26" s="59" t="s">
        <v>59</v>
      </c>
      <c r="Q26" s="60"/>
      <c r="R26" s="61" t="s">
        <v>41</v>
      </c>
      <c r="S26" s="61"/>
      <c r="T26" s="61"/>
      <c r="U26" s="61"/>
      <c r="V26" s="61"/>
      <c r="W26" s="61"/>
      <c r="X26" s="61"/>
      <c r="Y26" s="62" t="s">
        <v>40</v>
      </c>
      <c r="Z26" s="61"/>
      <c r="AA26" s="61" t="s">
        <v>45</v>
      </c>
      <c r="AB26" s="61"/>
      <c r="AC26" s="61"/>
      <c r="AD26" s="61"/>
      <c r="AE26" s="61"/>
      <c r="AF26" s="61"/>
      <c r="AG26" s="61"/>
      <c r="AH26" s="62"/>
      <c r="AI26" s="89"/>
    </row>
    <row r="27" spans="1:36" ht="15" customHeight="1" x14ac:dyDescent="0.2">
      <c r="A27" s="9"/>
      <c r="B27" s="69" t="s">
        <v>25</v>
      </c>
      <c r="C27" s="70"/>
      <c r="D27" s="71"/>
      <c r="E27" s="18">
        <v>62</v>
      </c>
      <c r="F27" s="18">
        <v>1</v>
      </c>
      <c r="G27" s="18">
        <v>22</v>
      </c>
      <c r="H27" s="18">
        <v>30</v>
      </c>
      <c r="I27" s="18">
        <v>157</v>
      </c>
      <c r="J27" s="42"/>
      <c r="K27" s="72">
        <v>0.37096774193548387</v>
      </c>
      <c r="L27" s="72">
        <v>0.4838709677419355</v>
      </c>
      <c r="M27" s="72">
        <v>2.532258064516129</v>
      </c>
      <c r="N27" s="40">
        <v>0.40699999999999997</v>
      </c>
      <c r="O27" s="24"/>
      <c r="P27" s="73" t="s">
        <v>10</v>
      </c>
      <c r="Q27" s="74"/>
      <c r="R27" s="75" t="s">
        <v>44</v>
      </c>
      <c r="S27" s="75"/>
      <c r="T27" s="75"/>
      <c r="U27" s="75"/>
      <c r="V27" s="75"/>
      <c r="W27" s="75"/>
      <c r="X27" s="75"/>
      <c r="Y27" s="76" t="s">
        <v>49</v>
      </c>
      <c r="Z27" s="75"/>
      <c r="AA27" s="75" t="s">
        <v>48</v>
      </c>
      <c r="AB27" s="75"/>
      <c r="AC27" s="75"/>
      <c r="AD27" s="75"/>
      <c r="AE27" s="75"/>
      <c r="AF27" s="75"/>
      <c r="AG27" s="75"/>
      <c r="AH27" s="76"/>
      <c r="AI27" s="90"/>
    </row>
    <row r="28" spans="1:36" ht="15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2"/>
      <c r="K28" s="44"/>
      <c r="L28" s="44"/>
      <c r="M28" s="44"/>
      <c r="N28" s="43"/>
      <c r="O28" s="24"/>
      <c r="P28" s="42"/>
      <c r="Q28" s="45"/>
      <c r="R28" s="42"/>
      <c r="S28" s="42"/>
      <c r="T28" s="24"/>
      <c r="U28" s="24"/>
      <c r="V28" s="24"/>
      <c r="W28" s="24"/>
      <c r="X28" s="77"/>
      <c r="Y28" s="42"/>
      <c r="Z28" s="42"/>
      <c r="AA28" s="42"/>
      <c r="AB28" s="42"/>
      <c r="AC28" s="24"/>
      <c r="AD28" s="42"/>
      <c r="AE28" s="42"/>
      <c r="AF28" s="42"/>
      <c r="AG28" s="42"/>
      <c r="AH28" s="42"/>
      <c r="AI28" s="42"/>
    </row>
    <row r="29" spans="1:36" ht="15" customHeight="1" x14ac:dyDescent="0.25">
      <c r="A29" s="9"/>
      <c r="B29" s="42" t="s">
        <v>50</v>
      </c>
      <c r="C29" s="42"/>
      <c r="D29" s="42" t="s">
        <v>51</v>
      </c>
      <c r="E29" s="42"/>
      <c r="F29" s="42"/>
      <c r="G29" s="42"/>
      <c r="H29" s="42"/>
      <c r="I29" s="42"/>
      <c r="J29" s="42"/>
      <c r="K29" s="42"/>
      <c r="L29" s="42"/>
      <c r="M29" s="42"/>
      <c r="N29" s="43"/>
      <c r="O29" s="24"/>
      <c r="P29" s="42"/>
      <c r="Q29" s="45"/>
      <c r="R29" s="42"/>
      <c r="S29" s="42"/>
      <c r="T29" s="24"/>
      <c r="U29" s="24"/>
      <c r="V29" s="24"/>
      <c r="W29" s="24"/>
      <c r="X29" s="77"/>
      <c r="Y29" s="42"/>
      <c r="Z29" s="42"/>
      <c r="AA29" s="42"/>
      <c r="AB29" s="42"/>
      <c r="AC29" s="24"/>
      <c r="AD29" s="42"/>
      <c r="AE29" s="42"/>
      <c r="AF29" s="42"/>
      <c r="AG29" s="42"/>
      <c r="AH29" s="42"/>
      <c r="AI29" s="42"/>
    </row>
    <row r="30" spans="1:36" ht="15" customHeight="1" x14ac:dyDescent="0.25">
      <c r="A30" s="9"/>
      <c r="B30" s="42"/>
      <c r="C30" s="42"/>
      <c r="D30" s="42" t="s">
        <v>60</v>
      </c>
      <c r="E30" s="42"/>
      <c r="F30" s="42"/>
      <c r="G30" s="42"/>
      <c r="H30" s="42"/>
      <c r="I30" s="42"/>
      <c r="J30" s="42"/>
      <c r="K30" s="42"/>
      <c r="L30" s="42"/>
      <c r="M30" s="42"/>
      <c r="N30" s="43"/>
      <c r="O30" s="24"/>
      <c r="P30" s="42"/>
      <c r="Q30" s="45"/>
      <c r="R30" s="42"/>
      <c r="S30" s="42"/>
      <c r="T30" s="24"/>
      <c r="U30" s="24"/>
      <c r="V30" s="24"/>
      <c r="W30" s="24"/>
      <c r="X30" s="77"/>
      <c r="Y30" s="42"/>
      <c r="Z30" s="42"/>
      <c r="AA30" s="42"/>
      <c r="AB30" s="42"/>
      <c r="AC30" s="24"/>
      <c r="AD30" s="42"/>
      <c r="AE30" s="42"/>
      <c r="AF30" s="42"/>
      <c r="AG30" s="42"/>
      <c r="AH30" s="42"/>
      <c r="AI30" s="42"/>
    </row>
    <row r="31" spans="1:36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4"/>
      <c r="P31" s="42"/>
      <c r="Q31" s="45"/>
      <c r="R31" s="42"/>
      <c r="S31" s="42"/>
      <c r="T31" s="24"/>
      <c r="U31" s="24"/>
      <c r="V31" s="24"/>
      <c r="W31" s="24"/>
      <c r="X31" s="77"/>
      <c r="Y31" s="7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24"/>
      <c r="W32" s="24"/>
      <c r="X32" s="77"/>
      <c r="Y32" s="7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5"/>
      <c r="R33" s="42"/>
      <c r="S33" s="42"/>
      <c r="T33" s="24"/>
      <c r="U33" s="24"/>
      <c r="V33" s="24"/>
      <c r="W33" s="24"/>
      <c r="X33" s="77"/>
      <c r="Y33" s="7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5"/>
      <c r="R34" s="42"/>
      <c r="S34" s="42"/>
      <c r="T34" s="24"/>
      <c r="U34" s="24"/>
      <c r="V34" s="24"/>
      <c r="W34" s="24"/>
      <c r="X34" s="77"/>
      <c r="Y34" s="7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4"/>
      <c r="P35" s="42"/>
      <c r="Q35" s="45"/>
      <c r="R35" s="42"/>
      <c r="S35" s="42"/>
      <c r="T35" s="24"/>
      <c r="U35" s="24"/>
      <c r="V35" s="24"/>
      <c r="W35" s="24"/>
      <c r="X35" s="77"/>
      <c r="Y35" s="7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4"/>
      <c r="P36" s="42"/>
      <c r="Q36" s="45"/>
      <c r="R36" s="42"/>
      <c r="S36" s="42"/>
      <c r="T36" s="24"/>
      <c r="U36" s="24"/>
      <c r="V36" s="24"/>
      <c r="W36" s="24"/>
      <c r="X36" s="77"/>
      <c r="Y36" s="7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4"/>
      <c r="P37" s="42"/>
      <c r="Q37" s="45"/>
      <c r="R37" s="42"/>
      <c r="S37" s="42"/>
      <c r="T37" s="24"/>
      <c r="U37" s="24"/>
      <c r="V37" s="24"/>
      <c r="W37" s="24"/>
      <c r="X37" s="77"/>
      <c r="Y37" s="7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4"/>
      <c r="P38" s="42"/>
      <c r="Q38" s="45"/>
      <c r="R38" s="42"/>
      <c r="S38" s="42"/>
      <c r="T38" s="24"/>
      <c r="U38" s="24"/>
      <c r="V38" s="24"/>
      <c r="W38" s="24"/>
      <c r="X38" s="77"/>
      <c r="Y38" s="7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4"/>
      <c r="P39" s="42"/>
      <c r="Q39" s="45"/>
      <c r="R39" s="42"/>
      <c r="S39" s="42"/>
      <c r="T39" s="24"/>
      <c r="U39" s="24"/>
      <c r="V39" s="24"/>
      <c r="W39" s="24"/>
      <c r="X39" s="77"/>
      <c r="Y39" s="7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4"/>
      <c r="P40" s="42"/>
      <c r="Q40" s="45"/>
      <c r="R40" s="42"/>
      <c r="S40" s="42"/>
      <c r="T40" s="24"/>
      <c r="U40" s="24"/>
      <c r="V40" s="24"/>
      <c r="W40" s="24"/>
      <c r="X40" s="77"/>
      <c r="Y40" s="7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4"/>
      <c r="P41" s="42"/>
      <c r="Q41" s="45"/>
      <c r="R41" s="42"/>
      <c r="S41" s="42"/>
      <c r="T41" s="24"/>
      <c r="U41" s="24"/>
      <c r="V41" s="24"/>
      <c r="W41" s="24"/>
      <c r="X41" s="77"/>
      <c r="Y41" s="7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4"/>
      <c r="P42" s="42"/>
      <c r="Q42" s="45"/>
      <c r="R42" s="42"/>
      <c r="S42" s="42"/>
      <c r="T42" s="24"/>
      <c r="U42" s="24"/>
      <c r="V42" s="24"/>
      <c r="W42" s="24"/>
      <c r="X42" s="77"/>
      <c r="Y42" s="7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4"/>
      <c r="P43" s="42"/>
      <c r="Q43" s="45"/>
      <c r="R43" s="42"/>
      <c r="S43" s="42"/>
      <c r="T43" s="24"/>
      <c r="U43" s="24"/>
      <c r="V43" s="24"/>
      <c r="W43" s="24"/>
      <c r="X43" s="77"/>
      <c r="Y43" s="7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4"/>
      <c r="P44" s="42"/>
      <c r="Q44" s="45"/>
      <c r="R44" s="42"/>
      <c r="S44" s="42"/>
      <c r="T44" s="24"/>
      <c r="U44" s="24"/>
      <c r="V44" s="24"/>
      <c r="W44" s="24"/>
      <c r="X44" s="77"/>
      <c r="Y44" s="7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4"/>
      <c r="P45" s="42"/>
      <c r="Q45" s="45"/>
      <c r="R45" s="42"/>
      <c r="S45" s="42"/>
      <c r="T45" s="24"/>
      <c r="U45" s="24"/>
      <c r="V45" s="24"/>
      <c r="W45" s="24"/>
      <c r="X45" s="77"/>
      <c r="Y45" s="7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4"/>
      <c r="P46" s="42"/>
      <c r="Q46" s="45"/>
      <c r="R46" s="42"/>
      <c r="S46" s="42"/>
      <c r="T46" s="24"/>
      <c r="U46" s="24"/>
      <c r="V46" s="24"/>
      <c r="W46" s="24"/>
      <c r="X46" s="77"/>
      <c r="Y46" s="7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4"/>
      <c r="P47" s="42"/>
      <c r="Q47" s="45"/>
      <c r="R47" s="42"/>
      <c r="S47" s="42"/>
      <c r="T47" s="24"/>
      <c r="U47" s="24"/>
      <c r="V47" s="24"/>
      <c r="W47" s="24"/>
      <c r="X47" s="77"/>
      <c r="Y47" s="7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4"/>
      <c r="P48" s="42"/>
      <c r="Q48" s="45"/>
      <c r="R48" s="42"/>
      <c r="S48" s="42"/>
      <c r="T48" s="24"/>
      <c r="U48" s="24"/>
      <c r="V48" s="24"/>
      <c r="W48" s="24"/>
      <c r="X48" s="77"/>
      <c r="Y48" s="7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4"/>
      <c r="P49" s="42"/>
      <c r="Q49" s="45"/>
      <c r="R49" s="42"/>
      <c r="S49" s="42"/>
      <c r="T49" s="24"/>
      <c r="U49" s="24"/>
      <c r="V49" s="24"/>
      <c r="W49" s="24"/>
      <c r="X49" s="77"/>
      <c r="Y49" s="7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4"/>
      <c r="P50" s="42"/>
      <c r="Q50" s="45"/>
      <c r="R50" s="42"/>
      <c r="S50" s="42"/>
      <c r="T50" s="24"/>
      <c r="U50" s="24"/>
      <c r="V50" s="24"/>
      <c r="W50" s="24"/>
      <c r="X50" s="77"/>
      <c r="Y50" s="7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4"/>
      <c r="P51" s="42"/>
      <c r="Q51" s="45"/>
      <c r="R51" s="42"/>
      <c r="S51" s="42"/>
      <c r="T51" s="24"/>
      <c r="U51" s="24"/>
      <c r="V51" s="24"/>
      <c r="W51" s="24"/>
      <c r="X51" s="77"/>
      <c r="Y51" s="7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4"/>
      <c r="P52" s="42"/>
      <c r="Q52" s="45"/>
      <c r="R52" s="42"/>
      <c r="S52" s="42"/>
      <c r="T52" s="24"/>
      <c r="U52" s="24"/>
      <c r="V52" s="24"/>
      <c r="W52" s="24"/>
      <c r="X52" s="77"/>
      <c r="Y52" s="7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4"/>
      <c r="P53" s="42"/>
      <c r="Q53" s="45"/>
      <c r="R53" s="42"/>
      <c r="S53" s="42"/>
      <c r="T53" s="24"/>
      <c r="U53" s="24"/>
      <c r="V53" s="24"/>
      <c r="W53" s="24"/>
      <c r="X53" s="77"/>
      <c r="Y53" s="7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4"/>
      <c r="P54" s="42"/>
      <c r="Q54" s="45"/>
      <c r="R54" s="42"/>
      <c r="S54" s="42"/>
      <c r="T54" s="24"/>
      <c r="U54" s="24"/>
      <c r="V54" s="24"/>
      <c r="W54" s="24"/>
      <c r="X54" s="77"/>
      <c r="Y54" s="7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4"/>
      <c r="P55" s="42"/>
      <c r="Q55" s="45"/>
      <c r="R55" s="42"/>
      <c r="S55" s="42"/>
      <c r="T55" s="24"/>
      <c r="U55" s="24"/>
      <c r="V55" s="24"/>
      <c r="W55" s="24"/>
      <c r="X55" s="77"/>
      <c r="Y55" s="7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4"/>
      <c r="P56" s="42"/>
      <c r="Q56" s="45"/>
      <c r="R56" s="42"/>
      <c r="S56" s="42"/>
      <c r="T56" s="24"/>
      <c r="U56" s="24"/>
      <c r="V56" s="24"/>
      <c r="W56" s="24"/>
      <c r="X56" s="77"/>
      <c r="Y56" s="7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4"/>
      <c r="P57" s="42"/>
      <c r="Q57" s="45"/>
      <c r="R57" s="42"/>
      <c r="S57" s="42"/>
      <c r="T57" s="24"/>
      <c r="U57" s="24"/>
      <c r="V57" s="24"/>
      <c r="W57" s="24"/>
      <c r="X57" s="77"/>
      <c r="Y57" s="7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4"/>
      <c r="P58" s="42"/>
      <c r="Q58" s="45"/>
      <c r="R58" s="42"/>
      <c r="S58" s="42"/>
      <c r="T58" s="24"/>
      <c r="U58" s="24"/>
      <c r="V58" s="24"/>
      <c r="W58" s="24"/>
      <c r="X58" s="77"/>
      <c r="Y58" s="7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4"/>
      <c r="P59" s="42"/>
      <c r="Q59" s="45"/>
      <c r="R59" s="42"/>
      <c r="S59" s="42"/>
      <c r="T59" s="24"/>
      <c r="U59" s="24"/>
      <c r="V59" s="24"/>
      <c r="W59" s="24"/>
      <c r="X59" s="77"/>
      <c r="Y59" s="7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4"/>
      <c r="P60" s="42"/>
      <c r="Q60" s="45"/>
      <c r="R60" s="42"/>
      <c r="S60" s="42"/>
      <c r="T60" s="24"/>
      <c r="U60" s="24"/>
      <c r="V60" s="24"/>
      <c r="W60" s="24"/>
      <c r="X60" s="77"/>
      <c r="Y60" s="7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4"/>
      <c r="P61" s="42"/>
      <c r="Q61" s="45"/>
      <c r="R61" s="42"/>
      <c r="S61" s="42"/>
      <c r="T61" s="24"/>
      <c r="U61" s="24"/>
      <c r="V61" s="24"/>
      <c r="W61" s="24"/>
      <c r="X61" s="77"/>
      <c r="Y61" s="7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4"/>
      <c r="P62" s="42"/>
      <c r="Q62" s="45"/>
      <c r="R62" s="42"/>
      <c r="S62" s="42"/>
      <c r="T62" s="24"/>
      <c r="U62" s="24"/>
      <c r="V62" s="24"/>
      <c r="W62" s="24"/>
      <c r="X62" s="77"/>
      <c r="Y62" s="7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4"/>
      <c r="P63" s="42"/>
      <c r="Q63" s="45"/>
      <c r="R63" s="42"/>
      <c r="S63" s="42"/>
      <c r="T63" s="24"/>
      <c r="U63" s="24"/>
      <c r="V63" s="24"/>
      <c r="W63" s="24"/>
      <c r="X63" s="77"/>
      <c r="Y63" s="7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4"/>
      <c r="P64" s="42"/>
      <c r="Q64" s="45"/>
      <c r="R64" s="42"/>
      <c r="S64" s="42"/>
      <c r="T64" s="24"/>
      <c r="U64" s="24"/>
      <c r="V64" s="24"/>
      <c r="W64" s="24"/>
      <c r="X64" s="77"/>
      <c r="Y64" s="7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4"/>
      <c r="P65" s="42"/>
      <c r="Q65" s="45"/>
      <c r="R65" s="42"/>
      <c r="S65" s="42"/>
      <c r="T65" s="24"/>
      <c r="U65" s="24"/>
      <c r="V65" s="24"/>
      <c r="W65" s="24"/>
      <c r="X65" s="77"/>
      <c r="Y65" s="7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4"/>
      <c r="P66" s="42"/>
      <c r="Q66" s="45"/>
      <c r="R66" s="42"/>
      <c r="S66" s="42"/>
      <c r="T66" s="24"/>
      <c r="U66" s="24"/>
      <c r="V66" s="24"/>
      <c r="W66" s="24"/>
      <c r="X66" s="77"/>
      <c r="Y66" s="7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4"/>
      <c r="P67" s="42"/>
      <c r="Q67" s="45"/>
      <c r="R67" s="42"/>
      <c r="S67" s="42"/>
      <c r="T67" s="24"/>
      <c r="U67" s="24"/>
      <c r="V67" s="24"/>
      <c r="W67" s="24"/>
      <c r="X67" s="77"/>
      <c r="Y67" s="77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5"/>
      <c r="O68" s="24"/>
      <c r="P68" s="42"/>
      <c r="Q68" s="45"/>
      <c r="R68" s="42"/>
      <c r="S68" s="42"/>
      <c r="T68" s="24"/>
      <c r="U68" s="24"/>
      <c r="V68" s="24"/>
      <c r="W68" s="24"/>
      <c r="X68" s="77"/>
      <c r="Y68" s="42"/>
      <c r="Z68" s="42"/>
      <c r="AA68" s="42"/>
      <c r="AB68" s="42"/>
      <c r="AC68" s="24"/>
      <c r="AD68" s="42"/>
      <c r="AE68" s="42"/>
      <c r="AF68" s="42"/>
      <c r="AG68" s="42"/>
      <c r="AH68" s="42"/>
      <c r="AI68" s="42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5"/>
      <c r="O69" s="24"/>
      <c r="P69" s="42"/>
      <c r="Q69" s="45"/>
      <c r="R69" s="42"/>
      <c r="S69" s="42"/>
      <c r="T69" s="24"/>
      <c r="U69" s="24"/>
      <c r="V69" s="24"/>
      <c r="W69" s="24"/>
      <c r="X69" s="77"/>
      <c r="Y69" s="42"/>
      <c r="Z69" s="42"/>
      <c r="AA69" s="42"/>
      <c r="AB69" s="42"/>
      <c r="AC69" s="24"/>
      <c r="AD69" s="42"/>
      <c r="AE69" s="42"/>
      <c r="AF69" s="42"/>
      <c r="AG69" s="42"/>
      <c r="AH69" s="42"/>
      <c r="AI69" s="42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5"/>
      <c r="O70" s="24"/>
      <c r="P70" s="42"/>
      <c r="Q70" s="45"/>
      <c r="R70" s="42"/>
      <c r="S70" s="42"/>
      <c r="T70" s="24"/>
      <c r="U70" s="24"/>
      <c r="V70" s="24"/>
      <c r="W70" s="24"/>
      <c r="X70" s="77"/>
      <c r="Y70" s="42"/>
      <c r="Z70" s="42"/>
      <c r="AA70" s="42"/>
      <c r="AB70" s="42"/>
      <c r="AC70" s="24"/>
      <c r="AD70" s="42"/>
      <c r="AE70" s="42"/>
      <c r="AF70" s="42"/>
      <c r="AG70" s="42"/>
      <c r="AH70" s="42"/>
      <c r="AI70" s="42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5"/>
      <c r="O71" s="24"/>
      <c r="P71" s="42"/>
      <c r="Q71" s="45"/>
      <c r="R71" s="42"/>
      <c r="S71" s="42"/>
      <c r="T71" s="24"/>
      <c r="U71" s="24"/>
      <c r="V71" s="24"/>
      <c r="W71" s="24"/>
      <c r="X71" s="77"/>
      <c r="Y71" s="42"/>
      <c r="Z71" s="42"/>
      <c r="AA71" s="42"/>
      <c r="AB71" s="42"/>
      <c r="AC71" s="24"/>
      <c r="AD71" s="42"/>
      <c r="AE71" s="42"/>
      <c r="AF71" s="42"/>
      <c r="AG71" s="42"/>
      <c r="AH71" s="42"/>
      <c r="AI71" s="42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5"/>
      <c r="O72" s="24"/>
      <c r="P72" s="42"/>
      <c r="Q72" s="45"/>
      <c r="R72" s="42"/>
      <c r="S72" s="42"/>
      <c r="T72" s="24"/>
      <c r="U72" s="24"/>
      <c r="V72" s="24"/>
      <c r="W72" s="24"/>
      <c r="X72" s="77"/>
      <c r="Y72" s="42"/>
      <c r="Z72" s="42"/>
      <c r="AA72" s="42"/>
      <c r="AB72" s="42"/>
      <c r="AC72" s="24"/>
      <c r="AD72" s="42"/>
      <c r="AE72" s="42"/>
      <c r="AF72" s="42"/>
      <c r="AG72" s="42"/>
      <c r="AH72" s="42"/>
      <c r="AI72" s="42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5"/>
      <c r="O73" s="24"/>
      <c r="P73" s="42"/>
      <c r="Q73" s="45"/>
      <c r="R73" s="42"/>
      <c r="S73" s="42"/>
      <c r="T73" s="24"/>
      <c r="U73" s="24"/>
      <c r="V73" s="24"/>
      <c r="W73" s="24"/>
      <c r="X73" s="77"/>
      <c r="Y73" s="42"/>
      <c r="Z73" s="42"/>
      <c r="AA73" s="42"/>
      <c r="AB73" s="42"/>
      <c r="AC73" s="24"/>
      <c r="AD73" s="42"/>
      <c r="AE73" s="42"/>
      <c r="AF73" s="42"/>
      <c r="AG73" s="42"/>
      <c r="AH73" s="42"/>
      <c r="AI73" s="42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5"/>
      <c r="O74" s="24"/>
      <c r="P74" s="42"/>
      <c r="Q74" s="45"/>
      <c r="R74" s="42"/>
      <c r="S74" s="42"/>
      <c r="T74" s="24"/>
      <c r="U74" s="24"/>
      <c r="V74" s="24"/>
      <c r="W74" s="24"/>
      <c r="X74" s="77"/>
      <c r="Y74" s="42"/>
      <c r="Z74" s="42"/>
      <c r="AA74" s="42"/>
      <c r="AB74" s="42"/>
      <c r="AC74" s="24"/>
      <c r="AD74" s="42"/>
      <c r="AE74" s="42"/>
      <c r="AF74" s="42"/>
      <c r="AG74" s="42"/>
      <c r="AH74" s="42"/>
      <c r="AI74" s="42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5"/>
      <c r="O75" s="24"/>
      <c r="P75" s="42"/>
      <c r="Q75" s="45"/>
      <c r="R75" s="42"/>
      <c r="S75" s="42"/>
      <c r="T75" s="24"/>
      <c r="U75" s="24"/>
      <c r="V75" s="24"/>
      <c r="W75" s="24"/>
      <c r="X75" s="77"/>
      <c r="Y75" s="42"/>
      <c r="Z75" s="42"/>
      <c r="AA75" s="42"/>
      <c r="AB75" s="42"/>
      <c r="AC75" s="24"/>
      <c r="AD75" s="42"/>
      <c r="AE75" s="42"/>
      <c r="AF75" s="42"/>
      <c r="AG75" s="42"/>
      <c r="AH75" s="42"/>
      <c r="AI75" s="42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5"/>
      <c r="O76" s="24"/>
      <c r="P76" s="42"/>
      <c r="Q76" s="45"/>
      <c r="R76" s="42"/>
      <c r="S76" s="42"/>
      <c r="T76" s="24"/>
      <c r="U76" s="24"/>
      <c r="V76" s="24"/>
      <c r="W76" s="24"/>
      <c r="X76" s="77"/>
      <c r="Y76" s="42"/>
      <c r="Z76" s="42"/>
      <c r="AA76" s="42"/>
      <c r="AB76" s="42"/>
      <c r="AC76" s="24"/>
      <c r="AD76" s="42"/>
      <c r="AE76" s="42"/>
      <c r="AF76" s="42"/>
      <c r="AG76" s="42"/>
      <c r="AH76" s="42"/>
      <c r="AI76" s="42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5"/>
      <c r="O77" s="24"/>
      <c r="P77" s="42"/>
      <c r="Q77" s="45"/>
      <c r="R77" s="42"/>
      <c r="S77" s="42"/>
      <c r="T77" s="24"/>
      <c r="U77" s="24"/>
      <c r="V77" s="24"/>
      <c r="W77" s="24"/>
      <c r="X77" s="77"/>
      <c r="Y77" s="42"/>
      <c r="Z77" s="42"/>
      <c r="AA77" s="42"/>
      <c r="AB77" s="42"/>
      <c r="AC77" s="24"/>
      <c r="AD77" s="42"/>
      <c r="AE77" s="42"/>
      <c r="AF77" s="42"/>
      <c r="AG77" s="42"/>
      <c r="AH77" s="42"/>
      <c r="AI77" s="42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5"/>
      <c r="O78" s="24"/>
      <c r="P78" s="42"/>
      <c r="Q78" s="45"/>
      <c r="R78" s="42"/>
      <c r="S78" s="42"/>
      <c r="T78" s="24"/>
      <c r="U78" s="24"/>
      <c r="V78" s="24"/>
      <c r="W78" s="24"/>
      <c r="X78" s="77"/>
      <c r="Y78" s="42"/>
      <c r="Z78" s="42"/>
      <c r="AA78" s="42"/>
      <c r="AB78" s="42"/>
      <c r="AC78" s="24"/>
      <c r="AD78" s="42"/>
      <c r="AE78" s="42"/>
      <c r="AF78" s="42"/>
      <c r="AG78" s="42"/>
      <c r="AH78" s="42"/>
      <c r="AI78" s="42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5"/>
      <c r="O79" s="24"/>
      <c r="P79" s="42"/>
      <c r="Q79" s="45"/>
      <c r="R79" s="42"/>
      <c r="S79" s="42"/>
      <c r="T79" s="24"/>
      <c r="U79" s="24"/>
      <c r="V79" s="24"/>
      <c r="W79" s="24"/>
      <c r="X79" s="77"/>
      <c r="Y79" s="42"/>
      <c r="Z79" s="42"/>
      <c r="AA79" s="42"/>
      <c r="AB79" s="42"/>
      <c r="AC79" s="24"/>
      <c r="AD79" s="42"/>
      <c r="AE79" s="42"/>
      <c r="AF79" s="42"/>
      <c r="AG79" s="42"/>
      <c r="AH79" s="42"/>
      <c r="AI79" s="42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5"/>
      <c r="O80" s="24"/>
      <c r="P80" s="42"/>
      <c r="Q80" s="45"/>
      <c r="R80" s="42"/>
      <c r="S80" s="42"/>
      <c r="T80" s="24"/>
      <c r="U80" s="24"/>
      <c r="V80" s="24"/>
      <c r="W80" s="24"/>
      <c r="X80" s="77"/>
      <c r="Y80" s="42"/>
      <c r="Z80" s="42"/>
      <c r="AA80" s="42"/>
      <c r="AB80" s="42"/>
      <c r="AC80" s="24"/>
      <c r="AD80" s="42"/>
      <c r="AE80" s="42"/>
      <c r="AF80" s="42"/>
      <c r="AG80" s="42"/>
      <c r="AH80" s="42"/>
      <c r="AI80" s="42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5"/>
      <c r="O81" s="24"/>
      <c r="P81" s="42"/>
      <c r="Q81" s="45"/>
      <c r="R81" s="42"/>
      <c r="S81" s="42"/>
      <c r="T81" s="24"/>
      <c r="U81" s="24"/>
      <c r="V81" s="24"/>
      <c r="W81" s="24"/>
      <c r="X81" s="77"/>
      <c r="Y81" s="42"/>
      <c r="Z81" s="42"/>
      <c r="AA81" s="42"/>
      <c r="AB81" s="42"/>
      <c r="AC81" s="24"/>
      <c r="AD81" s="42"/>
      <c r="AE81" s="42"/>
      <c r="AF81" s="42"/>
      <c r="AG81" s="42"/>
      <c r="AH81" s="42"/>
      <c r="AI81" s="42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5"/>
      <c r="O82" s="24"/>
      <c r="P82" s="42"/>
      <c r="Q82" s="45"/>
      <c r="R82" s="42"/>
      <c r="S82" s="42"/>
      <c r="T82" s="24"/>
      <c r="U82" s="24"/>
      <c r="V82" s="24"/>
      <c r="W82" s="24"/>
      <c r="X82" s="77"/>
      <c r="Y82" s="42"/>
      <c r="Z82" s="42"/>
      <c r="AA82" s="42"/>
      <c r="AB82" s="42"/>
      <c r="AC82" s="24"/>
      <c r="AD82" s="42"/>
      <c r="AE82" s="42"/>
      <c r="AF82" s="42"/>
      <c r="AG82" s="42"/>
      <c r="AH82" s="42"/>
      <c r="AI82" s="42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5"/>
      <c r="O83" s="24"/>
      <c r="P83" s="42"/>
      <c r="Q83" s="45"/>
      <c r="R83" s="42"/>
      <c r="S83" s="42"/>
      <c r="T83" s="24"/>
      <c r="U83" s="24"/>
      <c r="V83" s="24"/>
      <c r="W83" s="24"/>
      <c r="X83" s="77"/>
      <c r="Y83" s="42"/>
      <c r="Z83" s="42"/>
      <c r="AA83" s="42"/>
      <c r="AB83" s="42"/>
      <c r="AC83" s="24"/>
      <c r="AD83" s="42"/>
      <c r="AE83" s="42"/>
      <c r="AF83" s="42"/>
      <c r="AG83" s="42"/>
      <c r="AH83" s="42"/>
      <c r="AI83" s="42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5"/>
      <c r="O84" s="24"/>
      <c r="P84" s="42"/>
      <c r="Q84" s="45"/>
      <c r="R84" s="42"/>
      <c r="S84" s="42"/>
      <c r="T84" s="24"/>
      <c r="U84" s="24"/>
      <c r="V84" s="24"/>
      <c r="W84" s="24"/>
      <c r="X84" s="77"/>
      <c r="Y84" s="42"/>
      <c r="Z84" s="42"/>
      <c r="AA84" s="42"/>
      <c r="AB84" s="42"/>
      <c r="AC84" s="24"/>
      <c r="AD84" s="42"/>
      <c r="AE84" s="42"/>
      <c r="AF84" s="42"/>
      <c r="AG84" s="42"/>
      <c r="AH84" s="42"/>
      <c r="AI84" s="42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5"/>
      <c r="O85" s="24"/>
      <c r="P85" s="42"/>
      <c r="Q85" s="45"/>
      <c r="R85" s="42"/>
      <c r="S85" s="42"/>
      <c r="T85" s="24"/>
      <c r="U85" s="24"/>
      <c r="V85" s="24"/>
      <c r="W85" s="24"/>
      <c r="X85" s="77"/>
      <c r="Y85" s="42"/>
      <c r="Z85" s="42"/>
      <c r="AA85" s="42"/>
      <c r="AB85" s="42"/>
      <c r="AC85" s="24"/>
      <c r="AD85" s="42"/>
      <c r="AE85" s="42"/>
      <c r="AF85" s="42"/>
      <c r="AG85" s="42"/>
      <c r="AH85" s="42"/>
      <c r="AI85" s="42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5"/>
      <c r="O86" s="24"/>
      <c r="P86" s="42"/>
      <c r="Q86" s="45"/>
      <c r="R86" s="42"/>
      <c r="S86" s="42"/>
      <c r="T86" s="24"/>
      <c r="U86" s="24"/>
      <c r="V86" s="24"/>
      <c r="W86" s="24"/>
      <c r="X86" s="77"/>
      <c r="Y86" s="42"/>
      <c r="Z86" s="42"/>
      <c r="AA86" s="42"/>
      <c r="AB86" s="42"/>
      <c r="AC86" s="24"/>
      <c r="AD86" s="42"/>
      <c r="AE86" s="42"/>
      <c r="AF86" s="42"/>
      <c r="AG86" s="42"/>
      <c r="AH86" s="42"/>
      <c r="AI86" s="42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5"/>
      <c r="O87" s="24"/>
      <c r="P87" s="42"/>
      <c r="Q87" s="45"/>
      <c r="R87" s="42"/>
      <c r="S87" s="42"/>
      <c r="T87" s="24"/>
      <c r="U87" s="24"/>
      <c r="V87" s="24"/>
      <c r="W87" s="24"/>
      <c r="X87" s="77"/>
      <c r="Y87" s="42"/>
      <c r="Z87" s="42"/>
      <c r="AA87" s="42"/>
      <c r="AB87" s="42"/>
      <c r="AC87" s="24"/>
      <c r="AD87" s="42"/>
      <c r="AE87" s="42"/>
      <c r="AF87" s="42"/>
      <c r="AG87" s="42"/>
      <c r="AH87" s="42"/>
      <c r="AI87" s="42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5"/>
      <c r="O88" s="24"/>
      <c r="P88" s="42"/>
      <c r="Q88" s="45"/>
      <c r="R88" s="42"/>
      <c r="S88" s="42"/>
      <c r="T88" s="24"/>
      <c r="U88" s="24"/>
      <c r="V88" s="24"/>
      <c r="W88" s="24"/>
      <c r="X88" s="77"/>
      <c r="Y88" s="42"/>
      <c r="Z88" s="42"/>
      <c r="AA88" s="42"/>
      <c r="AB88" s="42"/>
      <c r="AC88" s="24"/>
      <c r="AD88" s="42"/>
      <c r="AE88" s="42"/>
      <c r="AF88" s="42"/>
      <c r="AG88" s="42"/>
      <c r="AH88" s="42"/>
      <c r="AI88" s="42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5"/>
      <c r="O89" s="24"/>
      <c r="P89" s="42"/>
      <c r="Q89" s="45"/>
      <c r="R89" s="42"/>
      <c r="S89" s="42"/>
      <c r="T89" s="24"/>
      <c r="U89" s="24"/>
      <c r="V89" s="24"/>
      <c r="W89" s="24"/>
      <c r="X89" s="77"/>
      <c r="Y89" s="42"/>
      <c r="Z89" s="42"/>
      <c r="AA89" s="42"/>
      <c r="AB89" s="42"/>
      <c r="AC89" s="24"/>
      <c r="AD89" s="42"/>
      <c r="AE89" s="42"/>
      <c r="AF89" s="42"/>
      <c r="AG89" s="42"/>
      <c r="AH89" s="42"/>
      <c r="AI89" s="42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5"/>
      <c r="O90" s="24"/>
      <c r="P90" s="42"/>
      <c r="Q90" s="45"/>
      <c r="R90" s="42"/>
      <c r="S90" s="42"/>
      <c r="T90" s="24"/>
      <c r="U90" s="24"/>
      <c r="V90" s="24"/>
      <c r="W90" s="24"/>
      <c r="X90" s="77"/>
      <c r="Y90" s="42"/>
      <c r="Z90" s="42"/>
      <c r="AA90" s="42"/>
      <c r="AB90" s="42"/>
      <c r="AC90" s="24"/>
      <c r="AD90" s="42"/>
      <c r="AE90" s="42"/>
      <c r="AF90" s="42"/>
      <c r="AG90" s="42"/>
      <c r="AH90" s="42"/>
      <c r="AI90" s="42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5"/>
      <c r="O91" s="24"/>
      <c r="P91" s="42"/>
      <c r="Q91" s="45"/>
      <c r="R91" s="42"/>
      <c r="S91" s="42"/>
      <c r="T91" s="24"/>
      <c r="U91" s="24"/>
      <c r="V91" s="24"/>
      <c r="W91" s="24"/>
      <c r="X91" s="77"/>
      <c r="Y91" s="42"/>
      <c r="Z91" s="42"/>
      <c r="AA91" s="42"/>
      <c r="AB91" s="42"/>
      <c r="AC91" s="24"/>
      <c r="AD91" s="42"/>
      <c r="AE91" s="42"/>
      <c r="AF91" s="42"/>
      <c r="AG91" s="42"/>
      <c r="AH91" s="42"/>
      <c r="AI91" s="42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5"/>
      <c r="O92" s="24"/>
      <c r="P92" s="42"/>
      <c r="Q92" s="45"/>
      <c r="R92" s="42"/>
      <c r="S92" s="42"/>
      <c r="T92" s="24"/>
      <c r="U92" s="24"/>
      <c r="V92" s="24"/>
      <c r="W92" s="24"/>
      <c r="X92" s="77"/>
      <c r="Y92" s="42"/>
      <c r="Z92" s="42"/>
      <c r="AA92" s="42"/>
      <c r="AB92" s="42"/>
      <c r="AC92" s="24"/>
      <c r="AD92" s="42"/>
      <c r="AE92" s="42"/>
      <c r="AF92" s="42"/>
      <c r="AG92" s="42"/>
      <c r="AH92" s="42"/>
      <c r="AI92" s="42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5"/>
      <c r="O93" s="24"/>
      <c r="P93" s="42"/>
      <c r="Q93" s="45"/>
      <c r="R93" s="42"/>
      <c r="S93" s="42"/>
      <c r="T93" s="24"/>
      <c r="U93" s="24"/>
      <c r="V93" s="24"/>
      <c r="W93" s="24"/>
      <c r="X93" s="77"/>
      <c r="Y93" s="42"/>
      <c r="Z93" s="42"/>
      <c r="AA93" s="42"/>
      <c r="AB93" s="42"/>
      <c r="AC93" s="24"/>
      <c r="AD93" s="42"/>
      <c r="AE93" s="42"/>
      <c r="AF93" s="42"/>
      <c r="AG93" s="42"/>
      <c r="AH93" s="42"/>
      <c r="AI93" s="42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5"/>
      <c r="O94" s="24"/>
      <c r="P94" s="42"/>
      <c r="Q94" s="45"/>
      <c r="R94" s="42"/>
      <c r="S94" s="42"/>
      <c r="T94" s="24"/>
      <c r="U94" s="24"/>
      <c r="V94" s="24"/>
      <c r="W94" s="24"/>
      <c r="X94" s="77"/>
      <c r="Y94" s="42"/>
      <c r="Z94" s="42"/>
      <c r="AA94" s="42"/>
      <c r="AB94" s="42"/>
      <c r="AC94" s="24"/>
      <c r="AD94" s="42"/>
      <c r="AE94" s="42"/>
      <c r="AF94" s="42"/>
      <c r="AG94" s="42"/>
      <c r="AH94" s="42"/>
      <c r="AI94" s="42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5"/>
      <c r="O95" s="24"/>
      <c r="P95" s="42"/>
      <c r="Q95" s="45"/>
      <c r="R95" s="42"/>
      <c r="S95" s="42"/>
      <c r="T95" s="24"/>
      <c r="U95" s="24"/>
      <c r="V95" s="24"/>
      <c r="W95" s="24"/>
      <c r="X95" s="77"/>
      <c r="Y95" s="42"/>
      <c r="Z95" s="42"/>
      <c r="AA95" s="42"/>
      <c r="AB95" s="42"/>
      <c r="AC95" s="24"/>
      <c r="AD95" s="42"/>
      <c r="AE95" s="42"/>
      <c r="AF95" s="42"/>
      <c r="AG95" s="42"/>
      <c r="AH95" s="42"/>
      <c r="AI95" s="42"/>
    </row>
    <row r="96" spans="1:35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5"/>
      <c r="O96" s="24"/>
      <c r="P96" s="42"/>
      <c r="Q96" s="45"/>
      <c r="R96" s="42"/>
      <c r="S96" s="42"/>
      <c r="T96" s="24"/>
      <c r="U96" s="24"/>
      <c r="V96" s="24"/>
      <c r="W96" s="24"/>
      <c r="X96" s="77"/>
      <c r="Y96" s="42"/>
      <c r="Z96" s="42"/>
      <c r="AA96" s="42"/>
      <c r="AB96" s="42"/>
      <c r="AC96" s="24"/>
      <c r="AD96" s="42"/>
      <c r="AE96" s="42"/>
      <c r="AF96" s="42"/>
      <c r="AG96" s="42"/>
      <c r="AH96" s="42"/>
      <c r="AI96" s="42"/>
    </row>
    <row r="97" spans="1:35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5"/>
      <c r="O97" s="24"/>
      <c r="P97" s="42"/>
      <c r="Q97" s="45"/>
      <c r="R97" s="42"/>
      <c r="S97" s="42"/>
      <c r="T97" s="24"/>
      <c r="U97" s="24"/>
      <c r="V97" s="24"/>
      <c r="W97" s="24"/>
      <c r="X97" s="77"/>
      <c r="Y97" s="42"/>
      <c r="Z97" s="42"/>
      <c r="AA97" s="42"/>
      <c r="AB97" s="42"/>
      <c r="AC97" s="24"/>
      <c r="AD97" s="42"/>
      <c r="AE97" s="42"/>
      <c r="AF97" s="42"/>
      <c r="AG97" s="42"/>
      <c r="AH97" s="42"/>
      <c r="AI97" s="42"/>
    </row>
    <row r="98" spans="1:35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5"/>
      <c r="O98" s="24"/>
      <c r="P98" s="42"/>
      <c r="Q98" s="45"/>
      <c r="R98" s="42"/>
      <c r="S98" s="42"/>
      <c r="T98" s="24"/>
      <c r="U98" s="24"/>
      <c r="V98" s="24"/>
      <c r="W98" s="24"/>
      <c r="X98" s="77"/>
      <c r="Y98" s="42"/>
      <c r="Z98" s="42"/>
      <c r="AA98" s="42"/>
      <c r="AB98" s="42"/>
      <c r="AC98" s="24"/>
      <c r="AD98" s="42"/>
      <c r="AE98" s="42"/>
      <c r="AF98" s="42"/>
      <c r="AG98" s="42"/>
      <c r="AH98" s="42"/>
      <c r="AI98" s="42"/>
    </row>
    <row r="99" spans="1:35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5"/>
      <c r="O99" s="24"/>
      <c r="P99" s="42"/>
      <c r="Q99" s="45"/>
      <c r="R99" s="42"/>
      <c r="S99" s="42"/>
      <c r="T99" s="24"/>
      <c r="U99" s="24"/>
      <c r="V99" s="24"/>
      <c r="W99" s="24"/>
      <c r="X99" s="77"/>
      <c r="Y99" s="42"/>
      <c r="Z99" s="42"/>
      <c r="AA99" s="42"/>
      <c r="AB99" s="42"/>
      <c r="AC99" s="24"/>
      <c r="AD99" s="42"/>
      <c r="AE99" s="42"/>
      <c r="AF99" s="42"/>
      <c r="AG99" s="42"/>
      <c r="AH99" s="42"/>
      <c r="AI99" s="42"/>
    </row>
    <row r="100" spans="1:35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5"/>
      <c r="O100" s="24"/>
      <c r="P100" s="42"/>
      <c r="Q100" s="45"/>
      <c r="R100" s="42"/>
      <c r="S100" s="42"/>
      <c r="T100" s="24"/>
      <c r="U100" s="24"/>
      <c r="V100" s="24"/>
      <c r="W100" s="24"/>
      <c r="X100" s="77"/>
      <c r="Y100" s="42"/>
      <c r="Z100" s="42"/>
      <c r="AA100" s="42"/>
      <c r="AB100" s="42"/>
      <c r="AC100" s="24"/>
      <c r="AD100" s="42"/>
      <c r="AE100" s="42"/>
      <c r="AF100" s="42"/>
      <c r="AG100" s="42"/>
      <c r="AH100" s="42"/>
      <c r="AI100" s="42"/>
    </row>
    <row r="101" spans="1:35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5"/>
      <c r="O101" s="24"/>
      <c r="P101" s="42"/>
      <c r="Q101" s="45"/>
      <c r="R101" s="42"/>
      <c r="S101" s="42"/>
      <c r="T101" s="24"/>
      <c r="U101" s="24"/>
      <c r="V101" s="24"/>
      <c r="W101" s="24"/>
      <c r="X101" s="77"/>
      <c r="Y101" s="42"/>
      <c r="Z101" s="42"/>
      <c r="AA101" s="42"/>
      <c r="AB101" s="42"/>
      <c r="AC101" s="24"/>
      <c r="AD101" s="42"/>
      <c r="AE101" s="42"/>
      <c r="AF101" s="42"/>
      <c r="AG101" s="42"/>
      <c r="AH101" s="42"/>
      <c r="AI101" s="42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54</v>
      </c>
      <c r="F1" s="91"/>
      <c r="G1" s="92"/>
      <c r="H1" s="9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1"/>
      <c r="AB1" s="91"/>
      <c r="AC1" s="92"/>
      <c r="AD1" s="9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0" t="s">
        <v>61</v>
      </c>
      <c r="C2" s="81"/>
      <c r="D2" s="82"/>
      <c r="E2" s="13" t="s">
        <v>12</v>
      </c>
      <c r="F2" s="14"/>
      <c r="G2" s="14"/>
      <c r="H2" s="14"/>
      <c r="I2" s="20"/>
      <c r="J2" s="15"/>
      <c r="K2" s="85"/>
      <c r="L2" s="22" t="s">
        <v>62</v>
      </c>
      <c r="M2" s="14"/>
      <c r="N2" s="14"/>
      <c r="O2" s="21"/>
      <c r="P2" s="19"/>
      <c r="Q2" s="22" t="s">
        <v>63</v>
      </c>
      <c r="R2" s="14"/>
      <c r="S2" s="14"/>
      <c r="T2" s="14"/>
      <c r="U2" s="20"/>
      <c r="V2" s="21"/>
      <c r="W2" s="19"/>
      <c r="X2" s="93" t="s">
        <v>64</v>
      </c>
      <c r="Y2" s="94"/>
      <c r="Z2" s="95"/>
      <c r="AA2" s="13" t="s">
        <v>12</v>
      </c>
      <c r="AB2" s="14"/>
      <c r="AC2" s="14"/>
      <c r="AD2" s="14"/>
      <c r="AE2" s="20"/>
      <c r="AF2" s="15"/>
      <c r="AG2" s="85"/>
      <c r="AH2" s="22" t="s">
        <v>65</v>
      </c>
      <c r="AI2" s="14"/>
      <c r="AJ2" s="14"/>
      <c r="AK2" s="21"/>
      <c r="AL2" s="19"/>
      <c r="AM2" s="22" t="s">
        <v>63</v>
      </c>
      <c r="AN2" s="14"/>
      <c r="AO2" s="14"/>
      <c r="AP2" s="14"/>
      <c r="AQ2" s="20"/>
      <c r="AR2" s="21"/>
      <c r="AS2" s="96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6"/>
      <c r="L3" s="18" t="s">
        <v>5</v>
      </c>
      <c r="M3" s="18" t="s">
        <v>6</v>
      </c>
      <c r="N3" s="18" t="s">
        <v>66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6"/>
      <c r="AH3" s="18" t="s">
        <v>5</v>
      </c>
      <c r="AI3" s="18" t="s">
        <v>6</v>
      </c>
      <c r="AJ3" s="18" t="s">
        <v>66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6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5"/>
      <c r="C4" s="25"/>
      <c r="D4" s="26"/>
      <c r="E4" s="25"/>
      <c r="F4" s="25"/>
      <c r="G4" s="25"/>
      <c r="H4" s="25"/>
      <c r="I4" s="25"/>
      <c r="J4" s="32"/>
      <c r="K4" s="83"/>
      <c r="L4" s="18"/>
      <c r="M4" s="18"/>
      <c r="N4" s="18"/>
      <c r="O4" s="18"/>
      <c r="P4" s="24"/>
      <c r="Q4" s="25"/>
      <c r="R4" s="25"/>
      <c r="S4" s="25"/>
      <c r="T4" s="25"/>
      <c r="U4" s="25"/>
      <c r="V4" s="98"/>
      <c r="W4" s="29"/>
      <c r="X4" s="25">
        <v>1980</v>
      </c>
      <c r="Y4" s="30" t="s">
        <v>78</v>
      </c>
      <c r="Z4" s="26" t="s">
        <v>37</v>
      </c>
      <c r="AA4" s="25"/>
      <c r="AB4" s="25"/>
      <c r="AC4" s="25"/>
      <c r="AD4" s="27"/>
      <c r="AE4" s="25"/>
      <c r="AF4" s="32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99"/>
      <c r="AS4" s="100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5"/>
      <c r="C5" s="25"/>
      <c r="D5" s="26"/>
      <c r="E5" s="25"/>
      <c r="F5" s="25"/>
      <c r="G5" s="25"/>
      <c r="H5" s="25"/>
      <c r="I5" s="25"/>
      <c r="J5" s="32"/>
      <c r="K5" s="83"/>
      <c r="L5" s="18"/>
      <c r="M5" s="18"/>
      <c r="N5" s="18"/>
      <c r="O5" s="18"/>
      <c r="P5" s="24"/>
      <c r="Q5" s="25"/>
      <c r="R5" s="25"/>
      <c r="S5" s="25"/>
      <c r="T5" s="25"/>
      <c r="U5" s="25"/>
      <c r="V5" s="98"/>
      <c r="W5" s="29"/>
      <c r="X5" s="25"/>
      <c r="Y5" s="30"/>
      <c r="Z5" s="26"/>
      <c r="AA5" s="25"/>
      <c r="AB5" s="25"/>
      <c r="AC5" s="25"/>
      <c r="AD5" s="27"/>
      <c r="AE5" s="25"/>
      <c r="AF5" s="32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99"/>
      <c r="AS5" s="100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5">
        <v>1982</v>
      </c>
      <c r="C6" s="25" t="s">
        <v>72</v>
      </c>
      <c r="D6" s="26" t="s">
        <v>37</v>
      </c>
      <c r="E6" s="25">
        <v>10</v>
      </c>
      <c r="F6" s="25">
        <v>0</v>
      </c>
      <c r="G6" s="25">
        <v>2</v>
      </c>
      <c r="H6" s="25">
        <v>5</v>
      </c>
      <c r="I6" s="25"/>
      <c r="J6" s="32"/>
      <c r="K6" s="83"/>
      <c r="L6" s="18"/>
      <c r="M6" s="18"/>
      <c r="N6" s="18"/>
      <c r="O6" s="18"/>
      <c r="P6" s="24"/>
      <c r="Q6" s="25">
        <v>9</v>
      </c>
      <c r="R6" s="25">
        <v>0</v>
      </c>
      <c r="S6" s="25">
        <v>6</v>
      </c>
      <c r="T6" s="25">
        <v>5</v>
      </c>
      <c r="U6" s="25"/>
      <c r="V6" s="98"/>
      <c r="W6" s="29"/>
      <c r="X6" s="25"/>
      <c r="Y6" s="30"/>
      <c r="Z6" s="26"/>
      <c r="AA6" s="25"/>
      <c r="AB6" s="25"/>
      <c r="AC6" s="25"/>
      <c r="AD6" s="27"/>
      <c r="AE6" s="25"/>
      <c r="AF6" s="32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99"/>
      <c r="AS6" s="100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5">
        <v>1983</v>
      </c>
      <c r="C7" s="25" t="s">
        <v>38</v>
      </c>
      <c r="D7" s="26" t="s">
        <v>37</v>
      </c>
      <c r="E7" s="25">
        <v>10</v>
      </c>
      <c r="F7" s="25">
        <v>0</v>
      </c>
      <c r="G7" s="25">
        <v>2</v>
      </c>
      <c r="H7" s="25">
        <v>3</v>
      </c>
      <c r="I7" s="25"/>
      <c r="J7" s="32"/>
      <c r="K7" s="24"/>
      <c r="L7" s="18"/>
      <c r="M7" s="18"/>
      <c r="N7" s="18"/>
      <c r="O7" s="18"/>
      <c r="P7" s="24"/>
      <c r="Q7" s="25">
        <v>10</v>
      </c>
      <c r="R7" s="25">
        <v>1</v>
      </c>
      <c r="S7" s="25">
        <v>2</v>
      </c>
      <c r="T7" s="25">
        <v>6</v>
      </c>
      <c r="U7" s="25"/>
      <c r="V7" s="98"/>
      <c r="W7" s="29"/>
      <c r="X7" s="25"/>
      <c r="Y7" s="30"/>
      <c r="Z7" s="26"/>
      <c r="AA7" s="25"/>
      <c r="AB7" s="25"/>
      <c r="AC7" s="25"/>
      <c r="AD7" s="27"/>
      <c r="AE7" s="25"/>
      <c r="AF7" s="32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99"/>
      <c r="AS7" s="100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5"/>
      <c r="C8" s="30"/>
      <c r="D8" s="26"/>
      <c r="E8" s="25"/>
      <c r="F8" s="25"/>
      <c r="G8" s="25"/>
      <c r="H8" s="27"/>
      <c r="I8" s="25"/>
      <c r="J8" s="32"/>
      <c r="K8" s="29"/>
      <c r="L8" s="97"/>
      <c r="M8" s="18"/>
      <c r="N8" s="18"/>
      <c r="O8" s="18"/>
      <c r="P8" s="24"/>
      <c r="Q8" s="25"/>
      <c r="R8" s="25"/>
      <c r="S8" s="27"/>
      <c r="T8" s="25"/>
      <c r="U8" s="25"/>
      <c r="V8" s="98"/>
      <c r="W8" s="29"/>
      <c r="X8" s="25">
        <v>1984</v>
      </c>
      <c r="Y8" s="25" t="s">
        <v>73</v>
      </c>
      <c r="Z8" s="2" t="s">
        <v>37</v>
      </c>
      <c r="AA8" s="25">
        <v>10</v>
      </c>
      <c r="AB8" s="25">
        <v>1</v>
      </c>
      <c r="AC8" s="25">
        <v>5</v>
      </c>
      <c r="AD8" s="124">
        <v>2</v>
      </c>
      <c r="AE8" s="25"/>
      <c r="AF8" s="51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99"/>
      <c r="AS8" s="100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5"/>
      <c r="C9" s="30"/>
      <c r="D9" s="26"/>
      <c r="E9" s="25"/>
      <c r="F9" s="25"/>
      <c r="G9" s="25"/>
      <c r="H9" s="27"/>
      <c r="I9" s="25"/>
      <c r="J9" s="32"/>
      <c r="K9" s="29"/>
      <c r="L9" s="97"/>
      <c r="M9" s="18"/>
      <c r="N9" s="18"/>
      <c r="O9" s="18"/>
      <c r="P9" s="24"/>
      <c r="Q9" s="25"/>
      <c r="R9" s="25"/>
      <c r="S9" s="27"/>
      <c r="T9" s="25"/>
      <c r="U9" s="25"/>
      <c r="V9" s="98"/>
      <c r="W9" s="29"/>
      <c r="X9" s="25"/>
      <c r="Y9" s="25"/>
      <c r="Z9" s="2"/>
      <c r="AA9" s="25"/>
      <c r="AB9" s="25"/>
      <c r="AC9" s="25"/>
      <c r="AD9" s="124"/>
      <c r="AE9" s="25"/>
      <c r="AF9" s="51"/>
      <c r="AG9" s="24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99"/>
      <c r="AS9" s="100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5"/>
      <c r="C10" s="30"/>
      <c r="D10" s="26"/>
      <c r="E10" s="25"/>
      <c r="F10" s="25"/>
      <c r="G10" s="25"/>
      <c r="H10" s="27"/>
      <c r="I10" s="25"/>
      <c r="J10" s="32"/>
      <c r="K10" s="29"/>
      <c r="L10" s="97"/>
      <c r="M10" s="18"/>
      <c r="N10" s="18"/>
      <c r="O10" s="18"/>
      <c r="P10" s="24"/>
      <c r="Q10" s="25"/>
      <c r="R10" s="25"/>
      <c r="S10" s="27"/>
      <c r="T10" s="25"/>
      <c r="U10" s="25"/>
      <c r="V10" s="98"/>
      <c r="W10" s="29"/>
      <c r="X10" s="25">
        <v>1986</v>
      </c>
      <c r="Y10" s="25" t="s">
        <v>74</v>
      </c>
      <c r="Z10" s="2" t="s">
        <v>37</v>
      </c>
      <c r="AA10" s="25">
        <v>21</v>
      </c>
      <c r="AB10" s="25">
        <v>0</v>
      </c>
      <c r="AC10" s="25">
        <v>12</v>
      </c>
      <c r="AD10" s="25">
        <v>15</v>
      </c>
      <c r="AE10" s="25"/>
      <c r="AF10" s="51"/>
      <c r="AG10" s="24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99"/>
      <c r="AS10" s="100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5"/>
      <c r="C11" s="30"/>
      <c r="D11" s="26"/>
      <c r="E11" s="25"/>
      <c r="F11" s="25"/>
      <c r="G11" s="25"/>
      <c r="H11" s="27"/>
      <c r="I11" s="25"/>
      <c r="J11" s="32"/>
      <c r="K11" s="29"/>
      <c r="L11" s="97"/>
      <c r="M11" s="18"/>
      <c r="N11" s="18"/>
      <c r="O11" s="18"/>
      <c r="P11" s="24"/>
      <c r="Q11" s="25"/>
      <c r="R11" s="25"/>
      <c r="S11" s="27"/>
      <c r="T11" s="25"/>
      <c r="U11" s="25"/>
      <c r="V11" s="98"/>
      <c r="W11" s="29"/>
      <c r="X11" s="25">
        <v>1987</v>
      </c>
      <c r="Y11" s="25" t="s">
        <v>74</v>
      </c>
      <c r="Z11" s="2" t="s">
        <v>37</v>
      </c>
      <c r="AA11" s="25">
        <v>22</v>
      </c>
      <c r="AB11" s="25">
        <v>0</v>
      </c>
      <c r="AC11" s="25">
        <v>0</v>
      </c>
      <c r="AD11" s="25">
        <v>0</v>
      </c>
      <c r="AE11" s="25"/>
      <c r="AF11" s="51"/>
      <c r="AG11" s="24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99"/>
      <c r="AS11" s="100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5"/>
      <c r="C12" s="30"/>
      <c r="D12" s="26"/>
      <c r="E12" s="25"/>
      <c r="F12" s="25"/>
      <c r="G12" s="25"/>
      <c r="H12" s="27"/>
      <c r="I12" s="25"/>
      <c r="J12" s="32"/>
      <c r="K12" s="29"/>
      <c r="L12" s="97"/>
      <c r="M12" s="18"/>
      <c r="N12" s="18"/>
      <c r="O12" s="18"/>
      <c r="P12" s="24"/>
      <c r="Q12" s="25"/>
      <c r="R12" s="25"/>
      <c r="S12" s="27"/>
      <c r="T12" s="25"/>
      <c r="U12" s="25"/>
      <c r="V12" s="98"/>
      <c r="W12" s="29"/>
      <c r="X12" s="25">
        <v>1988</v>
      </c>
      <c r="Y12" s="25" t="s">
        <v>75</v>
      </c>
      <c r="Z12" s="2" t="s">
        <v>37</v>
      </c>
      <c r="AA12" s="25">
        <v>21</v>
      </c>
      <c r="AB12" s="25">
        <v>0</v>
      </c>
      <c r="AC12" s="25">
        <v>18</v>
      </c>
      <c r="AD12" s="25">
        <v>8</v>
      </c>
      <c r="AE12" s="25"/>
      <c r="AF12" s="51"/>
      <c r="AG12" s="24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99"/>
      <c r="AS12" s="100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5"/>
      <c r="C13" s="30"/>
      <c r="D13" s="26"/>
      <c r="E13" s="25"/>
      <c r="F13" s="25"/>
      <c r="G13" s="25"/>
      <c r="H13" s="27"/>
      <c r="I13" s="25"/>
      <c r="J13" s="32"/>
      <c r="K13" s="29"/>
      <c r="L13" s="97"/>
      <c r="M13" s="18"/>
      <c r="N13" s="18"/>
      <c r="O13" s="18"/>
      <c r="P13" s="24"/>
      <c r="Q13" s="25"/>
      <c r="R13" s="25"/>
      <c r="S13" s="27"/>
      <c r="T13" s="25"/>
      <c r="U13" s="25"/>
      <c r="V13" s="98"/>
      <c r="W13" s="29"/>
      <c r="X13" s="25">
        <v>1989</v>
      </c>
      <c r="Y13" s="25" t="s">
        <v>72</v>
      </c>
      <c r="Z13" s="2" t="s">
        <v>37</v>
      </c>
      <c r="AA13" s="25"/>
      <c r="AB13" s="25"/>
      <c r="AC13" s="25"/>
      <c r="AD13" s="25"/>
      <c r="AE13" s="25"/>
      <c r="AF13" s="51"/>
      <c r="AG13" s="24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99"/>
      <c r="AS13" s="100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25"/>
      <c r="C14" s="30"/>
      <c r="D14" s="26"/>
      <c r="E14" s="25"/>
      <c r="F14" s="25"/>
      <c r="G14" s="25"/>
      <c r="H14" s="27"/>
      <c r="I14" s="25"/>
      <c r="J14" s="32"/>
      <c r="K14" s="29"/>
      <c r="L14" s="97"/>
      <c r="M14" s="18"/>
      <c r="N14" s="18"/>
      <c r="O14" s="18"/>
      <c r="P14" s="24"/>
      <c r="Q14" s="25"/>
      <c r="R14" s="25"/>
      <c r="S14" s="27"/>
      <c r="T14" s="25"/>
      <c r="U14" s="25"/>
      <c r="V14" s="98"/>
      <c r="W14" s="29"/>
      <c r="X14" s="25">
        <v>1990</v>
      </c>
      <c r="Y14" s="25" t="s">
        <v>75</v>
      </c>
      <c r="Z14" s="31" t="s">
        <v>37</v>
      </c>
      <c r="AA14" s="25">
        <v>18</v>
      </c>
      <c r="AB14" s="25">
        <v>0</v>
      </c>
      <c r="AC14" s="25">
        <v>6</v>
      </c>
      <c r="AD14" s="25">
        <v>13</v>
      </c>
      <c r="AE14" s="25"/>
      <c r="AF14" s="51"/>
      <c r="AG14" s="24"/>
      <c r="AH14" s="16"/>
      <c r="AI14" s="16"/>
      <c r="AJ14" s="16"/>
      <c r="AK14" s="18"/>
      <c r="AL14" s="24"/>
      <c r="AM14" s="25"/>
      <c r="AN14" s="25"/>
      <c r="AO14" s="25"/>
      <c r="AP14" s="25"/>
      <c r="AQ14" s="25"/>
      <c r="AR14" s="99"/>
      <c r="AS14" s="100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25"/>
      <c r="C15" s="30"/>
      <c r="D15" s="26"/>
      <c r="E15" s="25"/>
      <c r="F15" s="25"/>
      <c r="G15" s="25"/>
      <c r="H15" s="27"/>
      <c r="I15" s="25"/>
      <c r="J15" s="32"/>
      <c r="K15" s="29"/>
      <c r="L15" s="97"/>
      <c r="M15" s="18"/>
      <c r="N15" s="18"/>
      <c r="O15" s="18"/>
      <c r="P15" s="24"/>
      <c r="Q15" s="25"/>
      <c r="R15" s="25"/>
      <c r="S15" s="27"/>
      <c r="T15" s="25"/>
      <c r="U15" s="25"/>
      <c r="V15" s="98"/>
      <c r="W15" s="29"/>
      <c r="X15" s="25">
        <v>1991</v>
      </c>
      <c r="Y15" s="25" t="s">
        <v>73</v>
      </c>
      <c r="Z15" s="2" t="s">
        <v>37</v>
      </c>
      <c r="AA15" s="25"/>
      <c r="AB15" s="25"/>
      <c r="AC15" s="25"/>
      <c r="AD15" s="25"/>
      <c r="AE15" s="25"/>
      <c r="AF15" s="51"/>
      <c r="AG15" s="24"/>
      <c r="AH15" s="16"/>
      <c r="AI15" s="16"/>
      <c r="AJ15" s="16"/>
      <c r="AK15" s="18"/>
      <c r="AL15" s="24"/>
      <c r="AM15" s="25"/>
      <c r="AN15" s="25"/>
      <c r="AO15" s="25"/>
      <c r="AP15" s="25"/>
      <c r="AQ15" s="25"/>
      <c r="AR15" s="99"/>
      <c r="AS15" s="100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25"/>
      <c r="C16" s="30"/>
      <c r="D16" s="26"/>
      <c r="E16" s="25"/>
      <c r="F16" s="25"/>
      <c r="G16" s="25"/>
      <c r="H16" s="27"/>
      <c r="I16" s="25"/>
      <c r="J16" s="32"/>
      <c r="K16" s="29"/>
      <c r="L16" s="97"/>
      <c r="M16" s="18"/>
      <c r="N16" s="18"/>
      <c r="O16" s="18"/>
      <c r="P16" s="24"/>
      <c r="Q16" s="25"/>
      <c r="R16" s="25"/>
      <c r="S16" s="27"/>
      <c r="T16" s="25"/>
      <c r="U16" s="25"/>
      <c r="V16" s="98"/>
      <c r="W16" s="29"/>
      <c r="X16" s="25">
        <v>1992</v>
      </c>
      <c r="Y16" s="25" t="s">
        <v>76</v>
      </c>
      <c r="Z16" s="31" t="s">
        <v>37</v>
      </c>
      <c r="AA16" s="25">
        <v>10</v>
      </c>
      <c r="AB16" s="25">
        <v>1</v>
      </c>
      <c r="AC16" s="25">
        <v>11</v>
      </c>
      <c r="AD16" s="25">
        <v>6</v>
      </c>
      <c r="AE16" s="25"/>
      <c r="AF16" s="51"/>
      <c r="AG16" s="24"/>
      <c r="AH16" s="16"/>
      <c r="AI16" s="16"/>
      <c r="AJ16" s="16"/>
      <c r="AK16" s="18"/>
      <c r="AL16" s="24"/>
      <c r="AM16" s="25"/>
      <c r="AN16" s="25"/>
      <c r="AO16" s="25"/>
      <c r="AP16" s="25"/>
      <c r="AQ16" s="25"/>
      <c r="AR16" s="99"/>
      <c r="AS16" s="100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25"/>
      <c r="C17" s="30"/>
      <c r="D17" s="26"/>
      <c r="E17" s="25"/>
      <c r="F17" s="25"/>
      <c r="G17" s="25"/>
      <c r="H17" s="27"/>
      <c r="I17" s="25"/>
      <c r="J17" s="32"/>
      <c r="K17" s="29"/>
      <c r="L17" s="97"/>
      <c r="M17" s="18"/>
      <c r="N17" s="18"/>
      <c r="O17" s="18"/>
      <c r="P17" s="24"/>
      <c r="Q17" s="25"/>
      <c r="R17" s="25"/>
      <c r="S17" s="27"/>
      <c r="T17" s="25"/>
      <c r="U17" s="25"/>
      <c r="V17" s="98"/>
      <c r="W17" s="29"/>
      <c r="X17" s="25">
        <v>1993</v>
      </c>
      <c r="Y17" s="25" t="s">
        <v>38</v>
      </c>
      <c r="Z17" s="31" t="s">
        <v>37</v>
      </c>
      <c r="AA17" s="25">
        <v>5</v>
      </c>
      <c r="AB17" s="25">
        <v>0</v>
      </c>
      <c r="AC17" s="25">
        <v>1</v>
      </c>
      <c r="AD17" s="25">
        <v>1</v>
      </c>
      <c r="AE17" s="25"/>
      <c r="AF17" s="51"/>
      <c r="AG17" s="83"/>
      <c r="AH17" s="16"/>
      <c r="AI17" s="16"/>
      <c r="AJ17" s="16"/>
      <c r="AK17" s="18"/>
      <c r="AL17" s="24"/>
      <c r="AM17" s="25"/>
      <c r="AN17" s="25"/>
      <c r="AO17" s="25"/>
      <c r="AP17" s="25"/>
      <c r="AQ17" s="25"/>
      <c r="AR17" s="99"/>
      <c r="AS17" s="100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101" t="s">
        <v>67</v>
      </c>
      <c r="C18" s="102"/>
      <c r="D18" s="103"/>
      <c r="E18" s="104">
        <f>SUM(E4:E17)</f>
        <v>20</v>
      </c>
      <c r="F18" s="104">
        <f>SUM(F4:F17)</f>
        <v>0</v>
      </c>
      <c r="G18" s="104">
        <f>SUM(G4:G17)</f>
        <v>4</v>
      </c>
      <c r="H18" s="104">
        <f>SUM(H4:H17)</f>
        <v>8</v>
      </c>
      <c r="I18" s="104">
        <f>SUM(I4:I17)</f>
        <v>0</v>
      </c>
      <c r="J18" s="105">
        <v>0</v>
      </c>
      <c r="K18" s="85">
        <f>SUM(K4:K17)</f>
        <v>0</v>
      </c>
      <c r="L18" s="22"/>
      <c r="M18" s="20"/>
      <c r="N18" s="106"/>
      <c r="O18" s="107"/>
      <c r="P18" s="24"/>
      <c r="Q18" s="104">
        <f>SUM(Q4:Q17)</f>
        <v>19</v>
      </c>
      <c r="R18" s="104">
        <f>SUM(R4:R17)</f>
        <v>1</v>
      </c>
      <c r="S18" s="104">
        <f>SUM(S4:S17)</f>
        <v>8</v>
      </c>
      <c r="T18" s="104">
        <f>SUM(T4:T17)</f>
        <v>11</v>
      </c>
      <c r="U18" s="104">
        <f>SUM(U4:U17)</f>
        <v>0</v>
      </c>
      <c r="V18" s="40">
        <v>0</v>
      </c>
      <c r="W18" s="85">
        <f>SUM(W4:W17)</f>
        <v>0</v>
      </c>
      <c r="X18" s="16" t="s">
        <v>67</v>
      </c>
      <c r="Y18" s="17"/>
      <c r="Z18" s="15"/>
      <c r="AA18" s="104">
        <f>SUM(AA4:AA17)</f>
        <v>107</v>
      </c>
      <c r="AB18" s="104">
        <f>SUM(AB4:AB17)</f>
        <v>2</v>
      </c>
      <c r="AC18" s="104">
        <f>SUM(AC4:AC17)</f>
        <v>53</v>
      </c>
      <c r="AD18" s="104">
        <f>SUM(AD4:AD17)</f>
        <v>45</v>
      </c>
      <c r="AE18" s="104">
        <f>SUM(AE4:AE17)</f>
        <v>0</v>
      </c>
      <c r="AF18" s="105">
        <v>0</v>
      </c>
      <c r="AG18" s="85">
        <f>SUM(AG4:AG17)</f>
        <v>0</v>
      </c>
      <c r="AH18" s="22"/>
      <c r="AI18" s="20"/>
      <c r="AJ18" s="106"/>
      <c r="AK18" s="107"/>
      <c r="AL18" s="24"/>
      <c r="AM18" s="104">
        <f>SUM(AM4:AM17)</f>
        <v>0</v>
      </c>
      <c r="AN18" s="104">
        <f>SUM(AN4:AN17)</f>
        <v>0</v>
      </c>
      <c r="AO18" s="104">
        <f>SUM(AO4:AO17)</f>
        <v>0</v>
      </c>
      <c r="AP18" s="104">
        <f>SUM(AP4:AP17)</f>
        <v>0</v>
      </c>
      <c r="AQ18" s="104">
        <f>SUM(AQ4:AQ17)</f>
        <v>0</v>
      </c>
      <c r="AR18" s="105">
        <v>0</v>
      </c>
      <c r="AS18" s="96">
        <f>SUM(AS4:AS17)</f>
        <v>0</v>
      </c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42"/>
      <c r="C19" s="42"/>
      <c r="D19" s="42"/>
      <c r="E19" s="42"/>
      <c r="F19" s="42"/>
      <c r="G19" s="42"/>
      <c r="H19" s="42"/>
      <c r="I19" s="42"/>
      <c r="J19" s="43"/>
      <c r="K19" s="29"/>
      <c r="L19" s="24"/>
      <c r="M19" s="24"/>
      <c r="N19" s="24"/>
      <c r="O19" s="24"/>
      <c r="P19" s="42"/>
      <c r="Q19" s="42"/>
      <c r="R19" s="45"/>
      <c r="S19" s="42"/>
      <c r="T19" s="42"/>
      <c r="U19" s="24"/>
      <c r="V19" s="24"/>
      <c r="W19" s="29"/>
      <c r="X19" s="42"/>
      <c r="Y19" s="42"/>
      <c r="Z19" s="42"/>
      <c r="AA19" s="42"/>
      <c r="AB19" s="42"/>
      <c r="AC19" s="42"/>
      <c r="AD19" s="42"/>
      <c r="AE19" s="42"/>
      <c r="AF19" s="43"/>
      <c r="AG19" s="29"/>
      <c r="AH19" s="24"/>
      <c r="AI19" s="24"/>
      <c r="AJ19" s="24"/>
      <c r="AK19" s="24"/>
      <c r="AL19" s="42"/>
      <c r="AM19" s="42"/>
      <c r="AN19" s="45"/>
      <c r="AO19" s="42"/>
      <c r="AP19" s="42"/>
      <c r="AQ19" s="24"/>
      <c r="AR19" s="24"/>
      <c r="AS19" s="29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108" t="s">
        <v>68</v>
      </c>
      <c r="C20" s="109"/>
      <c r="D20" s="110"/>
      <c r="E20" s="15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18" t="s">
        <v>21</v>
      </c>
      <c r="K20" s="24"/>
      <c r="L20" s="18" t="s">
        <v>26</v>
      </c>
      <c r="M20" s="18" t="s">
        <v>27</v>
      </c>
      <c r="N20" s="18" t="s">
        <v>69</v>
      </c>
      <c r="O20" s="18" t="s">
        <v>70</v>
      </c>
      <c r="Q20" s="45"/>
      <c r="R20" s="45" t="s">
        <v>50</v>
      </c>
      <c r="S20" s="45"/>
      <c r="T20" s="42" t="s">
        <v>51</v>
      </c>
      <c r="U20" s="24"/>
      <c r="V20" s="29"/>
      <c r="W20" s="29"/>
      <c r="X20" s="111"/>
      <c r="Y20" s="111"/>
      <c r="Z20" s="111"/>
      <c r="AA20" s="111"/>
      <c r="AB20" s="111"/>
      <c r="AC20" s="45"/>
      <c r="AD20" s="45"/>
      <c r="AE20" s="45"/>
      <c r="AF20" s="42"/>
      <c r="AG20" s="42"/>
      <c r="AH20" s="42"/>
      <c r="AI20" s="42"/>
      <c r="AJ20" s="42"/>
      <c r="AK20" s="42"/>
      <c r="AM20" s="29"/>
      <c r="AN20" s="111"/>
      <c r="AO20" s="111"/>
      <c r="AP20" s="111"/>
      <c r="AQ20" s="111"/>
      <c r="AR20" s="111"/>
      <c r="AS20" s="111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x14ac:dyDescent="0.25">
      <c r="A21" s="42"/>
      <c r="B21" s="47" t="s">
        <v>71</v>
      </c>
      <c r="C21" s="12"/>
      <c r="D21" s="49"/>
      <c r="E21" s="112">
        <v>62</v>
      </c>
      <c r="F21" s="112">
        <v>1</v>
      </c>
      <c r="G21" s="112">
        <v>22</v>
      </c>
      <c r="H21" s="112">
        <v>30</v>
      </c>
      <c r="I21" s="112">
        <v>157</v>
      </c>
      <c r="J21" s="113">
        <v>0</v>
      </c>
      <c r="K21" s="42" t="e">
        <f>PRODUCT(I21/J21)</f>
        <v>#DIV/0!</v>
      </c>
      <c r="L21" s="114">
        <f>PRODUCT((F21+G21)/E21)</f>
        <v>0.37096774193548387</v>
      </c>
      <c r="M21" s="114">
        <f>PRODUCT(H21/E21)</f>
        <v>0.4838709677419355</v>
      </c>
      <c r="N21" s="114">
        <f>PRODUCT((F21+G21+H21)/E21)</f>
        <v>0.85483870967741937</v>
      </c>
      <c r="O21" s="114">
        <f>PRODUCT(I21/E21)</f>
        <v>2.532258064516129</v>
      </c>
      <c r="Q21" s="45"/>
      <c r="R21" s="45"/>
      <c r="S21" s="45"/>
      <c r="T21" s="42" t="s">
        <v>60</v>
      </c>
      <c r="U21" s="42"/>
      <c r="V21" s="42"/>
      <c r="W21" s="42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5"/>
      <c r="AO21" s="45"/>
      <c r="AP21" s="45"/>
      <c r="AQ21" s="45"/>
      <c r="AR21" s="45"/>
      <c r="AS21" s="45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x14ac:dyDescent="0.25">
      <c r="A22" s="42"/>
      <c r="B22" s="115" t="s">
        <v>61</v>
      </c>
      <c r="C22" s="116"/>
      <c r="D22" s="117"/>
      <c r="E22" s="112">
        <f>PRODUCT(E18+Q18)</f>
        <v>39</v>
      </c>
      <c r="F22" s="112">
        <f>PRODUCT(F18+R18)</f>
        <v>1</v>
      </c>
      <c r="G22" s="112">
        <f>PRODUCT(G18+S18)</f>
        <v>12</v>
      </c>
      <c r="H22" s="112">
        <f>PRODUCT(H18+T18)</f>
        <v>19</v>
      </c>
      <c r="I22" s="112">
        <f>PRODUCT(I18+U18)</f>
        <v>0</v>
      </c>
      <c r="J22" s="113">
        <v>0</v>
      </c>
      <c r="K22" s="42">
        <f>PRODUCT(K18+W18)</f>
        <v>0</v>
      </c>
      <c r="L22" s="114">
        <f>PRODUCT((F22+G22)/E22)</f>
        <v>0.33333333333333331</v>
      </c>
      <c r="M22" s="114">
        <f>PRODUCT(H22/E22)</f>
        <v>0.48717948717948717</v>
      </c>
      <c r="N22" s="114">
        <f>PRODUCT((F22+G22+H22)/E22)</f>
        <v>0.82051282051282048</v>
      </c>
      <c r="O22" s="114">
        <f>PRODUCT(I22/E22)</f>
        <v>0</v>
      </c>
      <c r="Q22" s="45"/>
      <c r="R22" s="45"/>
      <c r="S22" s="45"/>
      <c r="T22" s="42"/>
      <c r="U22" s="42"/>
      <c r="V22" s="42"/>
      <c r="W22" s="42"/>
      <c r="X22" s="42"/>
      <c r="Y22" s="42"/>
      <c r="Z22" s="42"/>
      <c r="AA22" s="42"/>
      <c r="AB22" s="42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x14ac:dyDescent="0.25">
      <c r="A23" s="42"/>
      <c r="B23" s="118" t="s">
        <v>64</v>
      </c>
      <c r="C23" s="119"/>
      <c r="D23" s="120"/>
      <c r="E23" s="112">
        <f>PRODUCT(AA18+AM18)</f>
        <v>107</v>
      </c>
      <c r="F23" s="112">
        <f>PRODUCT(AB18+AN18)</f>
        <v>2</v>
      </c>
      <c r="G23" s="112">
        <f>PRODUCT(AC18+AO18)</f>
        <v>53</v>
      </c>
      <c r="H23" s="112">
        <f>PRODUCT(AD18+AP18)</f>
        <v>45</v>
      </c>
      <c r="I23" s="112">
        <f>PRODUCT(AE18+AQ18)</f>
        <v>0</v>
      </c>
      <c r="J23" s="113">
        <v>0</v>
      </c>
      <c r="K23" s="24">
        <f>PRODUCT(AG18+AS18)</f>
        <v>0</v>
      </c>
      <c r="L23" s="114">
        <f>PRODUCT((F23+G23)/E23)</f>
        <v>0.51401869158878499</v>
      </c>
      <c r="M23" s="114">
        <f>PRODUCT(H23/E23)</f>
        <v>0.42056074766355139</v>
      </c>
      <c r="N23" s="114">
        <f>PRODUCT((F23+G23+H23)/E23)</f>
        <v>0.93457943925233644</v>
      </c>
      <c r="O23" s="114">
        <f>PRODUCT(I23/E23)</f>
        <v>0</v>
      </c>
      <c r="Q23" s="45"/>
      <c r="R23" s="45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24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x14ac:dyDescent="0.25">
      <c r="A24" s="42"/>
      <c r="B24" s="121" t="s">
        <v>67</v>
      </c>
      <c r="C24" s="122"/>
      <c r="D24" s="123"/>
      <c r="E24" s="112">
        <f>SUM(E21:E23)</f>
        <v>208</v>
      </c>
      <c r="F24" s="112">
        <f t="shared" ref="F24:I24" si="0">SUM(F21:F23)</f>
        <v>4</v>
      </c>
      <c r="G24" s="112">
        <f t="shared" si="0"/>
        <v>87</v>
      </c>
      <c r="H24" s="112">
        <f t="shared" si="0"/>
        <v>94</v>
      </c>
      <c r="I24" s="112">
        <f t="shared" si="0"/>
        <v>157</v>
      </c>
      <c r="J24" s="113">
        <v>0</v>
      </c>
      <c r="K24" s="42" t="e">
        <f>SUM(K21:K23)</f>
        <v>#DIV/0!</v>
      </c>
      <c r="L24" s="114">
        <f>PRODUCT((F24+G24)/E24)</f>
        <v>0.4375</v>
      </c>
      <c r="M24" s="114">
        <f>PRODUCT(H24/E24)</f>
        <v>0.45192307692307693</v>
      </c>
      <c r="N24" s="114">
        <f>PRODUCT((F24+G24+H24)/E24)</f>
        <v>0.88942307692307687</v>
      </c>
      <c r="O24" s="114">
        <f>PRODUCT(I24/E24)</f>
        <v>0.75480769230769229</v>
      </c>
      <c r="Q24" s="24"/>
      <c r="R24" s="24"/>
      <c r="S24" s="24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24"/>
      <c r="F25" s="24"/>
      <c r="G25" s="24"/>
      <c r="H25" s="24"/>
      <c r="I25" s="24"/>
      <c r="J25" s="42"/>
      <c r="K25" s="42"/>
      <c r="L25" s="24"/>
      <c r="M25" s="24"/>
      <c r="N25" s="24"/>
      <c r="O25" s="24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J82" s="42"/>
      <c r="K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J83" s="42"/>
      <c r="K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J84" s="42"/>
      <c r="K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J85" s="42"/>
      <c r="K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42"/>
      <c r="R93" s="42"/>
      <c r="S93" s="42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42"/>
      <c r="R94" s="42"/>
      <c r="S94" s="42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42"/>
      <c r="R95" s="42"/>
      <c r="S95" s="42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42"/>
      <c r="R96" s="42"/>
      <c r="S96" s="42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4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4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4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A178" s="42"/>
      <c r="B178" s="42"/>
      <c r="C178" s="42"/>
      <c r="D178" s="42"/>
      <c r="L178"/>
      <c r="M178"/>
      <c r="N178"/>
      <c r="O178"/>
      <c r="P178"/>
      <c r="Q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4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A179" s="42"/>
      <c r="B179" s="42"/>
      <c r="C179" s="42"/>
      <c r="D179" s="42"/>
      <c r="L179"/>
      <c r="M179"/>
      <c r="N179"/>
      <c r="O179"/>
      <c r="P179"/>
      <c r="Q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4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</row>
    <row r="180" spans="1:57" ht="14.25" x14ac:dyDescent="0.2">
      <c r="A180" s="42"/>
      <c r="B180" s="42"/>
      <c r="C180" s="42"/>
      <c r="D180" s="42"/>
      <c r="L180"/>
      <c r="M180"/>
      <c r="N180"/>
      <c r="O180"/>
      <c r="P180"/>
      <c r="Q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4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</row>
    <row r="181" spans="1:57" ht="14.25" x14ac:dyDescent="0.2">
      <c r="A181" s="42"/>
      <c r="B181" s="42"/>
      <c r="C181" s="42"/>
      <c r="D181" s="42"/>
      <c r="L181"/>
      <c r="M181"/>
      <c r="N181"/>
      <c r="O181"/>
      <c r="P181"/>
      <c r="Q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4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2"/>
      <c r="AL182" s="24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2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2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2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2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2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2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24"/>
      <c r="AL189" s="24"/>
    </row>
    <row r="190" spans="1:57" x14ac:dyDescent="0.25">
      <c r="R190" s="29"/>
      <c r="S190" s="29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</row>
    <row r="191" spans="1:57" x14ac:dyDescent="0.25">
      <c r="R191" s="29"/>
      <c r="S191" s="29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</row>
    <row r="192" spans="1:57" x14ac:dyDescent="0.25">
      <c r="R192" s="29"/>
      <c r="S192" s="29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</row>
    <row r="193" spans="12:38" x14ac:dyDescent="0.25">
      <c r="L193"/>
      <c r="M193"/>
      <c r="N193"/>
      <c r="O193"/>
      <c r="P193"/>
      <c r="R193" s="29"/>
      <c r="S193" s="29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  <row r="218" spans="12:38" ht="14.25" x14ac:dyDescent="0.2">
      <c r="L218"/>
      <c r="M218"/>
      <c r="N218"/>
      <c r="O218"/>
      <c r="P218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/>
      <c r="AL218"/>
    </row>
    <row r="219" spans="12:38" ht="14.25" x14ac:dyDescent="0.2">
      <c r="L219"/>
      <c r="M219"/>
      <c r="N219"/>
      <c r="O219"/>
      <c r="P219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/>
      <c r="AL219"/>
    </row>
    <row r="220" spans="12:38" ht="14.25" x14ac:dyDescent="0.2">
      <c r="L220"/>
      <c r="M220"/>
      <c r="N220"/>
      <c r="O220"/>
      <c r="P220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/>
      <c r="AL220"/>
    </row>
    <row r="221" spans="12:38" ht="14.25" x14ac:dyDescent="0.2">
      <c r="L221"/>
      <c r="M221"/>
      <c r="N221"/>
      <c r="O221"/>
      <c r="P221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/>
      <c r="AL221"/>
    </row>
  </sheetData>
  <sortState ref="B4:U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2018-12-04T22:43:53Z</dcterms:modified>
</cp:coreProperties>
</file>