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O14" i="5" l="1"/>
  <c r="J14" i="5"/>
  <c r="J13" i="5"/>
  <c r="O13" i="5"/>
  <c r="N14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<sst xmlns="http://schemas.openxmlformats.org/spreadsheetml/2006/main" count="103" uniqueCount="54">
  <si>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</si>
  <si>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</si>
  <si>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</si>
  <si>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</si>
  <si>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</si>
  <si>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</si>
  <si>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</si>
  <si>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</si>
  <si>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</si>
  <si>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</si>
  <si>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</si>
  <si>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</si>
  <si>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</si>
  <si>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</si>
  <si>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</si>
  <si>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</si>
  <si>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</si>
  <si>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</si>
  <si>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</si>
  <si>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</si>
  <si>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</si>
  <si>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</si>
  <si>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</si>
  <si>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</si>
  <si>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Aatu-Ville Väänänen</t>
  </si>
  <si>
    <t>4.</t>
  </si>
  <si>
    <t>JoMa  2</t>
  </si>
  <si>
    <t>9.</t>
  </si>
  <si>
    <t>5.</t>
  </si>
  <si>
    <t>29.6.1994   Siilinjärvi</t>
  </si>
  <si>
    <t>JoMa = Joensuun Maila  (1957),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</si>
  <si>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</si>
  <si>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</si>
  <si>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</si>
  <si>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</si>
  <si>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</si>
  <si>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</si>
  <si>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</si>
  <si>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</si>
  <si>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</si>
  <si>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</si>
  <si>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</si>
  <si>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</si>
  <si>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</si>
  <si>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</si>
  <si>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</si>
  <si>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</si>
  <si>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</si>
  <si>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3v</t>
  </si>
  <si>
    <t>1/2</t>
  </si>
  <si>
    <t>20.07. 2012  Sotkamo</t>
  </si>
  <si>
    <t xml:space="preserve">  1-0  (1-1, 7-4)</t>
  </si>
  <si>
    <t>JoMa</t>
  </si>
  <si>
    <t>Saku Komulainen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</si>
</sst>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7" customWidth="1"/>
    <col min="4" max="4" width="8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7">
        <v>1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8</v>
      </c>
      <c r="AF5" s="67">
        <v>0.57140000000000002</v>
      </c>
      <c r="AG5" s="68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28</v>
      </c>
      <c r="Z7" s="1" t="s">
        <v>26</v>
      </c>
      <c r="AA7" s="12">
        <v>6</v>
      </c>
      <c r="AB7" s="12">
        <v>1</v>
      </c>
      <c r="AC7" s="12">
        <v>7</v>
      </c>
      <c r="AD7" s="12">
        <v>10</v>
      </c>
      <c r="AE7" s="12">
        <v>21</v>
      </c>
      <c r="AF7" s="67">
        <v>0.5121</v>
      </c>
      <c r="AG7" s="68">
        <v>41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10</v>
      </c>
      <c r="AB8" s="36">
        <f>SUM(AB4:AB7)</f>
        <v>1</v>
      </c>
      <c r="AC8" s="36">
        <f>SUM(AC4:AC7)</f>
        <v>7</v>
      </c>
      <c r="AD8" s="36">
        <f>SUM(AD4:AD7)</f>
        <v>12</v>
      </c>
      <c r="AE8" s="36">
        <f>SUM(AE4:AE7)</f>
        <v>30</v>
      </c>
      <c r="AF8" s="37">
        <f>PRODUCT(AE8/AG8)</f>
        <v>0.5357142857142857</v>
      </c>
      <c r="AG8" s="21">
        <f>SUM(AG4:AG7)</f>
        <v>56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10</v>
      </c>
      <c r="F13" s="47">
        <f>PRODUCT(AB8+AN8)</f>
        <v>1</v>
      </c>
      <c r="G13" s="47">
        <f>PRODUCT(AC8+AO8)</f>
        <v>7</v>
      </c>
      <c r="H13" s="47">
        <f>PRODUCT(AD8+AP8)</f>
        <v>12</v>
      </c>
      <c r="I13" s="47">
        <f>PRODUCT(AE8+AQ8)</f>
        <v>30</v>
      </c>
      <c r="J13" s="60">
        <f>PRODUCT(I13/K13)</f>
        <v>0.5357142857142857</v>
      </c>
      <c r="K13" s="10">
        <f>PRODUCT(AG8+AS8)</f>
        <v>56</v>
      </c>
      <c r="L13" s="53">
        <f>PRODUCT((F13+G13)/E13)</f>
        <v>0.8</v>
      </c>
      <c r="M13" s="53">
        <f>PRODUCT(H13/E13)</f>
        <v>1.2</v>
      </c>
      <c r="N13" s="53">
        <f>PRODUCT((F13+G13+H13)/E13)</f>
        <v>2</v>
      </c>
      <c r="O13" s="53">
        <f>PRODUCT(I13/E13)</f>
        <v>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10</v>
      </c>
      <c r="F14" s="47">
        <f t="shared" ref="F14:I14" si="0">SUM(F11:F13)</f>
        <v>1</v>
      </c>
      <c r="G14" s="47">
        <f t="shared" si="0"/>
        <v>7</v>
      </c>
      <c r="H14" s="47">
        <f t="shared" si="0"/>
        <v>12</v>
      </c>
      <c r="I14" s="47">
        <f t="shared" si="0"/>
        <v>30</v>
      </c>
      <c r="J14" s="60">
        <f>PRODUCT(I14/K14)</f>
        <v>0.5357142857142857</v>
      </c>
      <c r="K14" s="16">
        <f>SUM(K11:K13)</f>
        <v>56</v>
      </c>
      <c r="L14" s="53">
        <f>PRODUCT((F14+G14)/E14)</f>
        <v>0.8</v>
      </c>
      <c r="M14" s="53">
        <f>PRODUCT(H14/E14)</f>
        <v>1.2</v>
      </c>
      <c r="N14" s="53">
        <f>PRODUCT((F14+G14+H14)/E14)</f>
        <v>2</v>
      </c>
      <c r="O14" s="53">
        <f>PRODUCT(I14/E14)</f>
        <v>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9"/>
      <c r="B1" s="70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24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32</v>
      </c>
      <c r="C3" s="18" t="s">
        <v>33</v>
      </c>
      <c r="D3" s="61" t="s">
        <v>34</v>
      </c>
      <c r="E3" s="78" t="s">
        <v>1</v>
      </c>
      <c r="F3" s="10"/>
      <c r="G3" s="36" t="s">
        <v>35</v>
      </c>
      <c r="H3" s="63" t="s">
        <v>36</v>
      </c>
      <c r="I3" s="63" t="s">
        <v>37</v>
      </c>
      <c r="J3" s="11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79" t="s">
        <v>8</v>
      </c>
      <c r="R3" s="79">
        <v>1</v>
      </c>
      <c r="S3" s="79">
        <v>2</v>
      </c>
      <c r="T3" s="79">
        <v>3</v>
      </c>
      <c r="U3" s="79" t="s">
        <v>44</v>
      </c>
      <c r="V3" s="11" t="s">
        <v>9</v>
      </c>
      <c r="W3" s="64" t="s">
        <v>45</v>
      </c>
      <c r="X3" s="64" t="s">
        <v>46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50</v>
      </c>
      <c r="C4" s="100" t="s">
        <v>51</v>
      </c>
      <c r="D4" s="90" t="s">
        <v>47</v>
      </c>
      <c r="E4" s="87" t="s">
        <v>52</v>
      </c>
      <c r="F4" s="91"/>
      <c r="G4" s="88">
        <v>1</v>
      </c>
      <c r="H4" s="88"/>
      <c r="I4" s="88"/>
      <c r="J4" s="88" t="s">
        <v>48</v>
      </c>
      <c r="K4" s="88">
        <v>9</v>
      </c>
      <c r="L4" s="88"/>
      <c r="M4" s="88">
        <v>1</v>
      </c>
      <c r="N4" s="88"/>
      <c r="O4" s="88"/>
      <c r="P4" s="88">
        <v>1</v>
      </c>
      <c r="Q4" s="101" t="s">
        <v>49</v>
      </c>
      <c r="R4" s="101"/>
      <c r="S4" s="101"/>
      <c r="T4" s="101" t="s">
        <v>49</v>
      </c>
      <c r="U4" s="101"/>
      <c r="V4" s="102">
        <v>0.5</v>
      </c>
      <c r="W4" s="89" t="s">
        <v>53</v>
      </c>
      <c r="X4" s="88">
        <v>1358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2019-01-13T14:41:56Z</dcterms:modified>
</cp:coreProperties>
</file>