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R11" i="5" s="1"/>
  <c r="AP11" i="5"/>
  <c r="AO11" i="5"/>
  <c r="AN11" i="5"/>
  <c r="AM11" i="5"/>
  <c r="AG11" i="5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H15" i="5" s="1"/>
  <c r="H17" i="5" s="1"/>
  <c r="G11" i="5"/>
  <c r="G15" i="5" s="1"/>
  <c r="G17" i="5" s="1"/>
  <c r="F11" i="5"/>
  <c r="F15" i="5" s="1"/>
  <c r="F17" i="5" s="1"/>
  <c r="E11" i="5"/>
  <c r="E15" i="5" s="1"/>
  <c r="E17" i="5" s="1"/>
  <c r="K16" i="5" l="1"/>
  <c r="K17" i="5" s="1"/>
  <c r="O17" i="5"/>
  <c r="J17" i="5"/>
  <c r="O16" i="5"/>
  <c r="N17" i="5"/>
  <c r="L17" i="5"/>
  <c r="M17" i="5"/>
  <c r="N16" i="5"/>
  <c r="L16" i="5"/>
  <c r="M16" i="5"/>
  <c r="AF11" i="5"/>
  <c r="J16" i="5" l="1"/>
</calcChain>
</file>

<file path=xl/sharedStrings.xml><?xml version="1.0" encoding="utf-8"?>
<sst xmlns="http://schemas.openxmlformats.org/spreadsheetml/2006/main" count="82" uniqueCount="37">
  <si>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</si>
  <si>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</si>
  <si>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</si>
  <si>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</si>
  <si>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</si>
  <si>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</si>
  <si>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</si>
  <si>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</si>
  <si>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</si>
  <si>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</si>
  <si>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</si>
  <si>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</si>
  <si>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</si>
  <si>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</si>
  <si>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</si>
  <si>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</si>
  <si>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</si>
  <si>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</si>
  <si>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</si>
  <si>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</si>
  <si>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</si>
  <si>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</si>
  <si>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</si>
  <si>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</si>
  <si>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HaVe = Halsua-Veteli Pesis  (2002)</t>
  </si>
  <si>
    <t>Virkiä = Lapuan Virkiä  (1907)</t>
  </si>
  <si>
    <t>TyTe = Tyrnävän Tempaus  (1921)</t>
  </si>
  <si>
    <t>Kari Västinsalo</t>
  </si>
  <si>
    <t>4.</t>
  </si>
  <si>
    <t>Virkiä</t>
  </si>
  <si>
    <t>5.</t>
  </si>
  <si>
    <t>3.</t>
  </si>
  <si>
    <t>TyTe</t>
  </si>
  <si>
    <t>2.</t>
  </si>
  <si>
    <t>HaVe</t>
  </si>
  <si>
    <t>24.1.1979</t>
  </si>
  <si>
    <t>LaVe = Lappajärven Veikot  (1911),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</si>
</sst>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28</v>
      </c>
      <c r="Z4" s="1" t="s">
        <v>29</v>
      </c>
      <c r="AA4" s="12">
        <v>17</v>
      </c>
      <c r="AB4" s="12">
        <v>2</v>
      </c>
      <c r="AC4" s="12">
        <v>12</v>
      </c>
      <c r="AD4" s="12">
        <v>9</v>
      </c>
      <c r="AE4" s="12">
        <v>41</v>
      </c>
      <c r="AF4" s="66">
        <v>0.45550000000000002</v>
      </c>
      <c r="AG4" s="67">
        <v>90</v>
      </c>
      <c r="AH4" s="7"/>
      <c r="AI4" s="7"/>
      <c r="AJ4" s="7"/>
      <c r="AK4" s="7"/>
      <c r="AL4" s="10"/>
      <c r="AM4" s="12">
        <v>3</v>
      </c>
      <c r="AN4" s="12">
        <v>0</v>
      </c>
      <c r="AO4" s="12">
        <v>1</v>
      </c>
      <c r="AP4" s="12">
        <v>0</v>
      </c>
      <c r="AQ4" s="12">
        <v>4</v>
      </c>
      <c r="AR4" s="32">
        <v>0.36359999999999998</v>
      </c>
      <c r="AS4" s="68">
        <v>11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30</v>
      </c>
      <c r="Z5" s="1" t="s">
        <v>29</v>
      </c>
      <c r="AA5" s="12">
        <v>11</v>
      </c>
      <c r="AB5" s="12">
        <v>2</v>
      </c>
      <c r="AC5" s="12">
        <v>3</v>
      </c>
      <c r="AD5" s="12">
        <v>3</v>
      </c>
      <c r="AE5" s="12">
        <v>18</v>
      </c>
      <c r="AF5" s="66">
        <v>0.5</v>
      </c>
      <c r="AG5" s="67">
        <v>36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31</v>
      </c>
      <c r="Z6" s="1" t="s">
        <v>32</v>
      </c>
      <c r="AA6" s="12">
        <v>15</v>
      </c>
      <c r="AB6" s="12">
        <v>3</v>
      </c>
      <c r="AC6" s="12">
        <v>2</v>
      </c>
      <c r="AD6" s="12">
        <v>17</v>
      </c>
      <c r="AE6" s="12">
        <v>73</v>
      </c>
      <c r="AF6" s="66">
        <v>0.59830000000000005</v>
      </c>
      <c r="AG6" s="67">
        <v>122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4</v>
      </c>
      <c r="AQ6" s="12">
        <v>14</v>
      </c>
      <c r="AR6" s="32">
        <v>0.66659999999999997</v>
      </c>
      <c r="AS6" s="68">
        <v>21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33</v>
      </c>
      <c r="Z7" s="1" t="s">
        <v>32</v>
      </c>
      <c r="AA7" s="12">
        <v>7</v>
      </c>
      <c r="AB7" s="12">
        <v>0</v>
      </c>
      <c r="AC7" s="12">
        <v>0</v>
      </c>
      <c r="AD7" s="12">
        <v>4</v>
      </c>
      <c r="AE7" s="12">
        <v>20</v>
      </c>
      <c r="AF7" s="66">
        <v>0.51280000000000003</v>
      </c>
      <c r="AG7" s="67">
        <v>39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32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30</v>
      </c>
      <c r="Z8" s="1" t="s">
        <v>29</v>
      </c>
      <c r="AA8" s="12">
        <v>18</v>
      </c>
      <c r="AB8" s="12">
        <v>2</v>
      </c>
      <c r="AC8" s="12">
        <v>5</v>
      </c>
      <c r="AD8" s="12">
        <v>9</v>
      </c>
      <c r="AE8" s="12">
        <v>43</v>
      </c>
      <c r="AF8" s="66">
        <v>0.4526</v>
      </c>
      <c r="AG8" s="67">
        <v>95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32"/>
      <c r="AS8" s="6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6"/>
      <c r="AG9" s="67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32"/>
      <c r="AS9" s="6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2008</v>
      </c>
      <c r="Y10" s="12" t="s">
        <v>30</v>
      </c>
      <c r="Z10" s="1" t="s">
        <v>34</v>
      </c>
      <c r="AA10" s="12">
        <v>16</v>
      </c>
      <c r="AB10" s="12">
        <v>1</v>
      </c>
      <c r="AC10" s="12">
        <v>8</v>
      </c>
      <c r="AD10" s="12">
        <v>5</v>
      </c>
      <c r="AE10" s="12">
        <v>28</v>
      </c>
      <c r="AF10" s="66">
        <v>0.43070000000000003</v>
      </c>
      <c r="AG10" s="67">
        <v>65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32"/>
      <c r="AS10" s="6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84</v>
      </c>
      <c r="AB11" s="36">
        <f>SUM(AB4:AB10)</f>
        <v>10</v>
      </c>
      <c r="AC11" s="36">
        <f>SUM(AC4:AC10)</f>
        <v>30</v>
      </c>
      <c r="AD11" s="36">
        <f>SUM(AD4:AD10)</f>
        <v>47</v>
      </c>
      <c r="AE11" s="36">
        <f>SUM(AE4:AE10)</f>
        <v>223</v>
      </c>
      <c r="AF11" s="37">
        <f>PRODUCT(AE11/AG11)</f>
        <v>0.49888143176733779</v>
      </c>
      <c r="AG11" s="21">
        <f>SUM(AG4:AG10)</f>
        <v>447</v>
      </c>
      <c r="AH11" s="18"/>
      <c r="AI11" s="29"/>
      <c r="AJ11" s="41"/>
      <c r="AK11" s="42"/>
      <c r="AL11" s="10"/>
      <c r="AM11" s="36">
        <f>SUM(AM4:AM10)</f>
        <v>5</v>
      </c>
      <c r="AN11" s="36">
        <f>SUM(AN4:AN10)</f>
        <v>0</v>
      </c>
      <c r="AO11" s="36">
        <f>SUM(AO4:AO10)</f>
        <v>1</v>
      </c>
      <c r="AP11" s="36">
        <f>SUM(AP4:AP10)</f>
        <v>4</v>
      </c>
      <c r="AQ11" s="36">
        <f>SUM(AQ4:AQ10)</f>
        <v>18</v>
      </c>
      <c r="AR11" s="37">
        <f>PRODUCT(AQ11/AS11)</f>
        <v>0.5625</v>
      </c>
      <c r="AS11" s="39">
        <f>SUM(AS4:AS10)</f>
        <v>32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36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25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26</v>
      </c>
      <c r="U15" s="16"/>
      <c r="V15" s="16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89</v>
      </c>
      <c r="F16" s="47">
        <f>PRODUCT(AB11+AN11)</f>
        <v>10</v>
      </c>
      <c r="G16" s="47">
        <f>PRODUCT(AC11+AO11)</f>
        <v>31</v>
      </c>
      <c r="H16" s="47">
        <f>PRODUCT(AD11+AP11)</f>
        <v>51</v>
      </c>
      <c r="I16" s="47">
        <f>PRODUCT(AE11+AQ11)</f>
        <v>241</v>
      </c>
      <c r="J16" s="60">
        <f>PRODUCT(I16/K16)</f>
        <v>0.50313152400835071</v>
      </c>
      <c r="K16" s="10">
        <f>PRODUCT(AG11+AS11)</f>
        <v>479</v>
      </c>
      <c r="L16" s="53">
        <f>PRODUCT((F16+G16)/E16)</f>
        <v>0.4606741573033708</v>
      </c>
      <c r="M16" s="53">
        <f>PRODUCT(H16/E16)</f>
        <v>0.5730337078651685</v>
      </c>
      <c r="N16" s="53">
        <f>PRODUCT((F16+G16+H16)/E16)</f>
        <v>1.0337078651685394</v>
      </c>
      <c r="O16" s="53">
        <f>PRODUCT(I16/E16)</f>
        <v>2.707865168539326</v>
      </c>
      <c r="Q16" s="17"/>
      <c r="R16" s="17"/>
      <c r="S16" s="16"/>
      <c r="T16" s="54" t="s">
        <v>24</v>
      </c>
      <c r="U16" s="10"/>
      <c r="V16" s="10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89</v>
      </c>
      <c r="F17" s="47">
        <f t="shared" ref="F17:I17" si="0">SUM(F14:F16)</f>
        <v>10</v>
      </c>
      <c r="G17" s="47">
        <f t="shared" si="0"/>
        <v>31</v>
      </c>
      <c r="H17" s="47">
        <f t="shared" si="0"/>
        <v>51</v>
      </c>
      <c r="I17" s="47">
        <f t="shared" si="0"/>
        <v>241</v>
      </c>
      <c r="J17" s="60">
        <f>PRODUCT(I17/K17)</f>
        <v>0.50313152400835071</v>
      </c>
      <c r="K17" s="16">
        <f>SUM(K14:K16)</f>
        <v>479</v>
      </c>
      <c r="L17" s="53">
        <f>PRODUCT((F17+G17)/E17)</f>
        <v>0.4606741573033708</v>
      </c>
      <c r="M17" s="53">
        <f>PRODUCT(H17/E17)</f>
        <v>0.5730337078651685</v>
      </c>
      <c r="N17" s="53">
        <f>PRODUCT((F17+G17+H17)/E17)</f>
        <v>1.0337078651685394</v>
      </c>
      <c r="O17" s="53">
        <f>PRODUCT(I17/E17)</f>
        <v>2.707865168539326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2018-11-29T18:33:33Z</dcterms:modified>
</cp:coreProperties>
</file>