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M7" i="1"/>
  <c r="O6" i="1"/>
  <c r="O5" i="1"/>
  <c r="O8" i="1"/>
  <c r="O12" i="1"/>
  <c r="O15" i="1" s="1"/>
  <c r="M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/>
  <c r="I15" i="1" s="1"/>
  <c r="H8" i="1"/>
  <c r="H12" i="1"/>
  <c r="H15" i="1" s="1"/>
  <c r="L15" i="1" s="1"/>
  <c r="G8" i="1"/>
  <c r="G12" i="1" s="1"/>
  <c r="G15" i="1" s="1"/>
  <c r="F8" i="1"/>
  <c r="F12" i="1" s="1"/>
  <c r="E8" i="1"/>
  <c r="E12" i="1" s="1"/>
  <c r="E15" i="1" s="1"/>
  <c r="N8" i="1"/>
  <c r="N12" i="1" s="1"/>
  <c r="D9" i="1"/>
  <c r="N15" i="1" l="1"/>
  <c r="M15" i="1"/>
  <c r="K12" i="1"/>
  <c r="F15" i="1"/>
  <c r="K15" i="1" s="1"/>
  <c r="L12" i="1"/>
  <c r="M12" i="1"/>
</calcChain>
</file>

<file path=xl/sharedStrings.xml><?xml version="1.0" encoding="utf-8"?>
<sst xmlns="http://schemas.openxmlformats.org/spreadsheetml/2006/main" count="148" uniqueCount="102">
  <si>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</si>
  <si>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</si>
  <si>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</si>
  <si>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</si>
  <si>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</si>
  <si>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</si>
  <si>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</si>
  <si>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</si>
  <si>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</si>
  <si>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</si>
  <si>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</si>
  <si>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</si>
  <si>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</si>
  <si>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</si>
  <si>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</si>
  <si>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</si>
  <si>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</si>
  <si>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</si>
  <si>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</si>
  <si>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</si>
  <si>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</si>
  <si>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</si>
  <si>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</si>
  <si>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</si>
  <si>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</si>
  <si>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</si>
  <si>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</si>
  <si>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</si>
  <si>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</si>
  <si>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</si>
  <si>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</si>
  <si>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</si>
  <si>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</si>
  <si>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</si>
  <si>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</si>
  <si>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Virkiä = Lapuan Virkiä  (1907)</t>
  </si>
  <si>
    <t>Riikka Välkkilä</t>
  </si>
  <si>
    <t>5.</t>
  </si>
  <si>
    <t>Virkiä</t>
  </si>
  <si>
    <t>play off</t>
  </si>
  <si>
    <t>7.</t>
  </si>
  <si>
    <t>2.</t>
  </si>
  <si>
    <t>21.6.1978</t>
  </si>
  <si>
    <t>ENSIMMÄISET</t>
  </si>
  <si>
    <t>Ottelu</t>
  </si>
  <si>
    <t>1.  ottelu</t>
  </si>
  <si>
    <t>Lyöty juoksu</t>
  </si>
  <si>
    <t>Tuotu juoksu</t>
  </si>
  <si>
    <t>Kunnari</t>
  </si>
  <si>
    <t>07.05. 1995  Roihu - Virkiä  0-2  (4-5, 1-6)</t>
  </si>
  <si>
    <t xml:space="preserve">  16 v 10 kk 16 pv</t>
  </si>
  <si>
    <t>8.  ottelu</t>
  </si>
  <si>
    <t>31.05. 1995  Virkiä - Kiri  0-2  (1-6, 0-5)</t>
  </si>
  <si>
    <t xml:space="preserve">  16 v 11 kk 10 pv</t>
  </si>
  <si>
    <t>19.  ottelu</t>
  </si>
  <si>
    <t>30.07. 1995  Virkiä - Roihu  2-0  (8-1, 9-0)</t>
  </si>
  <si>
    <t xml:space="preserve">  17 v   1 kk   9 pv</t>
  </si>
  <si>
    <t>Pesäkarhut</t>
  </si>
  <si>
    <t>ykköspesis</t>
  </si>
  <si>
    <t>superpesiskarsinta</t>
  </si>
  <si>
    <t>Pesäkarhut = Pesäkarhut, Pori  (1985)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</si>
  <si>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</si>
  <si>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</si>
  <si>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</si>
  <si>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</si>
  <si>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</si>
  <si>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</si>
  <si>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</si>
  <si>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</si>
  <si>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</si>
  <si>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</si>
  <si>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</si>
  <si>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</si>
  <si>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</si>
  <si>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</si>
  <si>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</si>
  <si>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23.07. 1994  Loimaa</t>
  </si>
  <si>
    <t xml:space="preserve">  2-26</t>
  </si>
  <si>
    <t>II p</t>
  </si>
  <si>
    <t>Hannu Pelkonen</t>
  </si>
  <si>
    <t>16.07. 1995  Alajärvi</t>
  </si>
  <si>
    <t>Pekka Kyllönen</t>
  </si>
  <si>
    <t>3643</t>
  </si>
  <si>
    <t>14.07. 1996  Kitee</t>
  </si>
  <si>
    <t>Risto Ojanperä</t>
  </si>
  <si>
    <t>4304</t>
  </si>
  <si>
    <t>3p</t>
  </si>
  <si>
    <t>8/10</t>
  </si>
  <si>
    <t>1/1</t>
  </si>
  <si>
    <t>5/5</t>
  </si>
  <si>
    <t>2/4</t>
  </si>
  <si>
    <t xml:space="preserve">  0-2  (2-3, 1-3)</t>
  </si>
  <si>
    <t>4/5</t>
  </si>
  <si>
    <t>2/2</t>
  </si>
  <si>
    <t>1/2</t>
  </si>
  <si>
    <t xml:space="preserve">  0-2  (1-2, 4-6)</t>
  </si>
  <si>
    <t>jok</t>
  </si>
  <si>
    <t>3/6</t>
  </si>
  <si>
    <t>0/1</t>
  </si>
  <si>
    <t>15/21</t>
  </si>
  <si>
    <t>8/9</t>
  </si>
  <si>
    <t>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</si>
</sst>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5" borderId="3" xfId="0" applyFont="1" applyFill="1" applyBorder="1"/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165" fontId="2" fillId="7" borderId="3" xfId="1" applyNumberFormat="1" applyFont="1" applyFill="1" applyBorder="1" applyAlignment="1"/>
    <xf numFmtId="49" fontId="2" fillId="7" borderId="3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/>
    <xf numFmtId="165" fontId="2" fillId="4" borderId="3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4">
        <v>1994</v>
      </c>
      <c r="C4" s="64"/>
      <c r="D4" s="65" t="s">
        <v>57</v>
      </c>
      <c r="E4" s="64"/>
      <c r="F4" s="66" t="s">
        <v>58</v>
      </c>
      <c r="G4" s="67"/>
      <c r="H4" s="68"/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9" t="s">
        <v>59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1995</v>
      </c>
      <c r="C5" s="27" t="s">
        <v>37</v>
      </c>
      <c r="D5" s="29" t="s">
        <v>38</v>
      </c>
      <c r="E5" s="59">
        <v>21</v>
      </c>
      <c r="F5" s="27">
        <v>1</v>
      </c>
      <c r="G5" s="27">
        <v>7</v>
      </c>
      <c r="H5" s="27">
        <v>16</v>
      </c>
      <c r="I5" s="27">
        <v>52</v>
      </c>
      <c r="J5" s="27">
        <v>17</v>
      </c>
      <c r="K5" s="27">
        <v>14</v>
      </c>
      <c r="L5" s="27">
        <v>13</v>
      </c>
      <c r="M5" s="27">
        <v>8</v>
      </c>
      <c r="N5" s="60">
        <v>0.54700000000000004</v>
      </c>
      <c r="O5" s="37">
        <f>PRODUCT(I5/N5)</f>
        <v>95.063985374771477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 t="s">
        <v>39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1996</v>
      </c>
      <c r="C6" s="27" t="s">
        <v>40</v>
      </c>
      <c r="D6" s="29" t="s">
        <v>38</v>
      </c>
      <c r="E6" s="59">
        <v>24</v>
      </c>
      <c r="F6" s="27">
        <v>3</v>
      </c>
      <c r="G6" s="27">
        <v>17</v>
      </c>
      <c r="H6" s="27">
        <v>16</v>
      </c>
      <c r="I6" s="27">
        <v>92</v>
      </c>
      <c r="J6" s="27">
        <v>20</v>
      </c>
      <c r="K6" s="27">
        <v>20</v>
      </c>
      <c r="L6" s="27">
        <v>32</v>
      </c>
      <c r="M6" s="27">
        <v>20</v>
      </c>
      <c r="N6" s="30">
        <v>0.44900000000000001</v>
      </c>
      <c r="O6" s="37">
        <f>PRODUCT(I6/N6)</f>
        <v>204.89977728285078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 t="s">
        <v>39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1997</v>
      </c>
      <c r="C7" s="27" t="s">
        <v>41</v>
      </c>
      <c r="D7" s="29" t="s">
        <v>38</v>
      </c>
      <c r="E7" s="59">
        <v>22</v>
      </c>
      <c r="F7" s="27">
        <v>1</v>
      </c>
      <c r="G7" s="27">
        <v>16</v>
      </c>
      <c r="H7" s="27">
        <v>7</v>
      </c>
      <c r="I7" s="27">
        <v>46</v>
      </c>
      <c r="J7" s="27">
        <v>14</v>
      </c>
      <c r="K7" s="27">
        <v>4</v>
      </c>
      <c r="L7" s="27">
        <v>11</v>
      </c>
      <c r="M7" s="27">
        <f>PRODUCT(F7+G7)</f>
        <v>17</v>
      </c>
      <c r="N7" s="30">
        <v>0.36799999999999999</v>
      </c>
      <c r="O7" s="37">
        <f>PRODUCT(I7/N7)</f>
        <v>125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>
        <v>1</v>
      </c>
      <c r="AE7" s="27"/>
      <c r="AF7" s="14" t="s">
        <v>39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SUM(E5:E7)</f>
        <v>67</v>
      </c>
      <c r="F8" s="19">
        <f t="shared" si="0"/>
        <v>5</v>
      </c>
      <c r="G8" s="19">
        <f t="shared" si="0"/>
        <v>40</v>
      </c>
      <c r="H8" s="19">
        <f t="shared" si="0"/>
        <v>39</v>
      </c>
      <c r="I8" s="19">
        <f t="shared" si="0"/>
        <v>190</v>
      </c>
      <c r="J8" s="19">
        <f t="shared" si="0"/>
        <v>51</v>
      </c>
      <c r="K8" s="19">
        <f t="shared" si="0"/>
        <v>38</v>
      </c>
      <c r="L8" s="19">
        <f t="shared" si="0"/>
        <v>56</v>
      </c>
      <c r="M8" s="19">
        <f t="shared" si="0"/>
        <v>45</v>
      </c>
      <c r="N8" s="31">
        <f>PRODUCT(I8/O8)</f>
        <v>0.44709694495310659</v>
      </c>
      <c r="O8" s="32">
        <f t="shared" ref="O8:AE8" si="1">SUM(O5:O7)</f>
        <v>424.96376265762228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1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174.66666666666669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43</v>
      </c>
      <c r="Q11" s="13"/>
      <c r="R11" s="13"/>
      <c r="S11" s="13"/>
      <c r="T11" s="61"/>
      <c r="U11" s="61"/>
      <c r="V11" s="61"/>
      <c r="W11" s="61"/>
      <c r="X11" s="61"/>
      <c r="Y11" s="13"/>
      <c r="Z11" s="13"/>
      <c r="AA11" s="13"/>
      <c r="AB11" s="13"/>
      <c r="AC11" s="13"/>
      <c r="AD11" s="13"/>
      <c r="AE11" s="13"/>
      <c r="AF11" s="6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2"/>
      <c r="E12" s="27">
        <f>PRODUCT(E8)</f>
        <v>67</v>
      </c>
      <c r="F12" s="27">
        <f>PRODUCT(F8)</f>
        <v>5</v>
      </c>
      <c r="G12" s="27">
        <f>PRODUCT(G8)</f>
        <v>40</v>
      </c>
      <c r="H12" s="27">
        <f>PRODUCT(H8)</f>
        <v>39</v>
      </c>
      <c r="I12" s="27">
        <f>PRODUCT(I8)</f>
        <v>190</v>
      </c>
      <c r="J12" s="1"/>
      <c r="K12" s="43">
        <f>PRODUCT((F12+G12)/E12)</f>
        <v>0.67164179104477617</v>
      </c>
      <c r="L12" s="43">
        <f>PRODUCT(H12/E12)</f>
        <v>0.58208955223880599</v>
      </c>
      <c r="M12" s="43">
        <f>PRODUCT(I12/E12)</f>
        <v>2.8358208955223883</v>
      </c>
      <c r="N12" s="30">
        <f>PRODUCT(N8)</f>
        <v>0.44709694495310659</v>
      </c>
      <c r="O12" s="25">
        <f>PRODUCT(O8)</f>
        <v>424.96376265762228</v>
      </c>
      <c r="P12" s="116" t="s">
        <v>44</v>
      </c>
      <c r="Q12" s="117"/>
      <c r="R12" s="117"/>
      <c r="S12" s="118" t="s">
        <v>49</v>
      </c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9" t="s">
        <v>45</v>
      </c>
      <c r="AE12" s="119"/>
      <c r="AF12" s="120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18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121" t="s">
        <v>46</v>
      </c>
      <c r="Q13" s="122"/>
      <c r="R13" s="122"/>
      <c r="S13" s="123" t="s">
        <v>52</v>
      </c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4" t="s">
        <v>51</v>
      </c>
      <c r="AE13" s="124"/>
      <c r="AF13" s="125" t="s">
        <v>53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19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121" t="s">
        <v>47</v>
      </c>
      <c r="Q14" s="122"/>
      <c r="R14" s="122"/>
      <c r="S14" s="123" t="s">
        <v>49</v>
      </c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4" t="s">
        <v>45</v>
      </c>
      <c r="AE14" s="124"/>
      <c r="AF14" s="125" t="s">
        <v>50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20</v>
      </c>
      <c r="C15" s="53"/>
      <c r="D15" s="54"/>
      <c r="E15" s="19">
        <f>SUM(E12:E14)</f>
        <v>67</v>
      </c>
      <c r="F15" s="19">
        <f>SUM(F12:F14)</f>
        <v>5</v>
      </c>
      <c r="G15" s="19">
        <f>SUM(G12:G14)</f>
        <v>40</v>
      </c>
      <c r="H15" s="19">
        <f>SUM(H12:H14)</f>
        <v>39</v>
      </c>
      <c r="I15" s="19">
        <f>SUM(I12:I14)</f>
        <v>190</v>
      </c>
      <c r="J15" s="1"/>
      <c r="K15" s="55">
        <f>PRODUCT((F15+G15)/E15)</f>
        <v>0.67164179104477617</v>
      </c>
      <c r="L15" s="55">
        <f>PRODUCT(H15/E15)</f>
        <v>0.58208955223880599</v>
      </c>
      <c r="M15" s="55">
        <f>PRODUCT(I15/E15)</f>
        <v>2.8358208955223883</v>
      </c>
      <c r="N15" s="31">
        <f>PRODUCT(I15/O15)</f>
        <v>0.44709694495310659</v>
      </c>
      <c r="O15" s="25">
        <f>SUM(O12:O14)</f>
        <v>424.96376265762228</v>
      </c>
      <c r="P15" s="126" t="s">
        <v>48</v>
      </c>
      <c r="Q15" s="127"/>
      <c r="R15" s="127"/>
      <c r="S15" s="128" t="s">
        <v>55</v>
      </c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9" t="s">
        <v>54</v>
      </c>
      <c r="AE15" s="129"/>
      <c r="AF15" s="80" t="s">
        <v>56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63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34</v>
      </c>
      <c r="C17" s="1"/>
      <c r="D17" s="1" t="s">
        <v>60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63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58" t="s">
        <v>35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63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63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</sheetData>
  <sortState ref="D17:I18">
    <sortCondition ref="D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29.7109375" style="88" customWidth="1"/>
    <col min="3" max="3" width="21.5703125" style="89" customWidth="1"/>
    <col min="4" max="4" width="10.5703125" style="90" customWidth="1"/>
    <col min="5" max="5" width="12.42578125" style="90" customWidth="1"/>
    <col min="6" max="6" width="0.7109375" style="37" customWidth="1"/>
    <col min="7" max="11" width="5.28515625" style="89" customWidth="1"/>
    <col min="12" max="12" width="6.42578125" style="89" customWidth="1"/>
    <col min="13" max="16" width="5.28515625" style="89" customWidth="1"/>
    <col min="17" max="21" width="6.7109375" style="115" customWidth="1"/>
    <col min="22" max="22" width="10.85546875" style="89" customWidth="1"/>
    <col min="23" max="23" width="19.7109375" style="90" customWidth="1"/>
    <col min="24" max="24" width="9.7109375" style="89" customWidth="1"/>
    <col min="25" max="30" width="9.140625" style="91"/>
  </cols>
  <sheetData>
    <row r="1" spans="1:30" ht="18.75" x14ac:dyDescent="0.3">
      <c r="A1" s="9"/>
      <c r="B1" s="70" t="s">
        <v>61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12"/>
      <c r="R1" s="112"/>
      <c r="S1" s="112"/>
      <c r="T1" s="112"/>
      <c r="U1" s="112"/>
      <c r="V1" s="71"/>
      <c r="W1" s="72"/>
      <c r="X1" s="68"/>
      <c r="Y1" s="73"/>
      <c r="Z1" s="73"/>
      <c r="AA1" s="73"/>
      <c r="AB1" s="73"/>
      <c r="AC1" s="73"/>
      <c r="AD1" s="73"/>
    </row>
    <row r="2" spans="1:30" x14ac:dyDescent="0.25">
      <c r="A2" s="9"/>
      <c r="B2" s="92" t="s">
        <v>36</v>
      </c>
      <c r="C2" s="93" t="s">
        <v>42</v>
      </c>
      <c r="D2" s="74"/>
      <c r="E2" s="7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3"/>
      <c r="R2" s="113"/>
      <c r="S2" s="113"/>
      <c r="T2" s="113"/>
      <c r="U2" s="113"/>
      <c r="V2" s="12"/>
      <c r="W2" s="75"/>
      <c r="X2" s="62"/>
      <c r="Y2" s="73"/>
      <c r="Z2" s="73"/>
      <c r="AA2" s="73"/>
      <c r="AB2" s="73"/>
      <c r="AC2" s="73"/>
      <c r="AD2" s="73"/>
    </row>
    <row r="3" spans="1:30" x14ac:dyDescent="0.25">
      <c r="A3" s="9"/>
      <c r="B3" s="76" t="s">
        <v>62</v>
      </c>
      <c r="C3" s="23" t="s">
        <v>63</v>
      </c>
      <c r="D3" s="77" t="s">
        <v>64</v>
      </c>
      <c r="E3" s="78" t="s">
        <v>1</v>
      </c>
      <c r="F3" s="25"/>
      <c r="G3" s="79" t="s">
        <v>65</v>
      </c>
      <c r="H3" s="80" t="s">
        <v>66</v>
      </c>
      <c r="I3" s="80" t="s">
        <v>31</v>
      </c>
      <c r="J3" s="18" t="s">
        <v>67</v>
      </c>
      <c r="K3" s="81" t="s">
        <v>68</v>
      </c>
      <c r="L3" s="81" t="s">
        <v>69</v>
      </c>
      <c r="M3" s="79" t="s">
        <v>70</v>
      </c>
      <c r="N3" s="79" t="s">
        <v>30</v>
      </c>
      <c r="O3" s="80" t="s">
        <v>71</v>
      </c>
      <c r="P3" s="79" t="s">
        <v>66</v>
      </c>
      <c r="Q3" s="114" t="s">
        <v>3</v>
      </c>
      <c r="R3" s="114">
        <v>1</v>
      </c>
      <c r="S3" s="114">
        <v>2</v>
      </c>
      <c r="T3" s="114">
        <v>3</v>
      </c>
      <c r="U3" s="114" t="s">
        <v>72</v>
      </c>
      <c r="V3" s="18" t="s">
        <v>21</v>
      </c>
      <c r="W3" s="17" t="s">
        <v>73</v>
      </c>
      <c r="X3" s="17" t="s">
        <v>74</v>
      </c>
      <c r="Y3" s="73"/>
      <c r="Z3" s="73"/>
      <c r="AA3" s="73"/>
      <c r="AB3" s="73"/>
      <c r="AC3" s="73"/>
      <c r="AD3" s="73"/>
    </row>
    <row r="4" spans="1:30" x14ac:dyDescent="0.25">
      <c r="A4" s="9"/>
      <c r="B4" s="82" t="s">
        <v>76</v>
      </c>
      <c r="C4" s="96" t="s">
        <v>77</v>
      </c>
      <c r="D4" s="82" t="s">
        <v>75</v>
      </c>
      <c r="E4" s="94" t="s">
        <v>57</v>
      </c>
      <c r="F4" s="97"/>
      <c r="G4" s="84">
        <v>1</v>
      </c>
      <c r="H4" s="84"/>
      <c r="I4" s="84"/>
      <c r="J4" s="84" t="s">
        <v>86</v>
      </c>
      <c r="K4" s="84">
        <v>4</v>
      </c>
      <c r="L4" s="84" t="s">
        <v>78</v>
      </c>
      <c r="M4" s="84">
        <v>1</v>
      </c>
      <c r="N4" s="84"/>
      <c r="O4" s="84">
        <v>2</v>
      </c>
      <c r="P4" s="84">
        <v>4</v>
      </c>
      <c r="Q4" s="95" t="s">
        <v>87</v>
      </c>
      <c r="R4" s="95"/>
      <c r="S4" s="95" t="s">
        <v>88</v>
      </c>
      <c r="T4" s="95" t="s">
        <v>89</v>
      </c>
      <c r="U4" s="95" t="s">
        <v>90</v>
      </c>
      <c r="V4" s="98">
        <v>0.8</v>
      </c>
      <c r="W4" s="99" t="s">
        <v>79</v>
      </c>
      <c r="X4" s="95">
        <v>2175</v>
      </c>
      <c r="Y4" s="73"/>
      <c r="Z4" s="73"/>
      <c r="AA4" s="73"/>
      <c r="AB4" s="73"/>
      <c r="AC4" s="73"/>
      <c r="AD4" s="73"/>
    </row>
    <row r="5" spans="1:30" x14ac:dyDescent="0.25">
      <c r="A5" s="24"/>
      <c r="B5" s="82" t="s">
        <v>80</v>
      </c>
      <c r="C5" s="96" t="s">
        <v>91</v>
      </c>
      <c r="D5" s="82" t="s">
        <v>75</v>
      </c>
      <c r="E5" s="94" t="s">
        <v>38</v>
      </c>
      <c r="F5" s="97"/>
      <c r="G5" s="84">
        <v>1</v>
      </c>
      <c r="H5" s="84"/>
      <c r="I5" s="84"/>
      <c r="J5" s="84" t="s">
        <v>86</v>
      </c>
      <c r="K5" s="84">
        <v>6</v>
      </c>
      <c r="L5" s="84"/>
      <c r="M5" s="84">
        <v>1</v>
      </c>
      <c r="N5" s="84"/>
      <c r="O5" s="84"/>
      <c r="P5" s="84">
        <v>1</v>
      </c>
      <c r="Q5" s="95" t="s">
        <v>92</v>
      </c>
      <c r="R5" s="95" t="s">
        <v>88</v>
      </c>
      <c r="S5" s="95" t="s">
        <v>93</v>
      </c>
      <c r="T5" s="95" t="s">
        <v>94</v>
      </c>
      <c r="U5" s="95"/>
      <c r="V5" s="98">
        <v>0.8</v>
      </c>
      <c r="W5" s="99" t="s">
        <v>81</v>
      </c>
      <c r="X5" s="95" t="s">
        <v>82</v>
      </c>
      <c r="Y5" s="73"/>
      <c r="Z5" s="73"/>
      <c r="AA5" s="73"/>
      <c r="AB5" s="73"/>
      <c r="AC5" s="73"/>
      <c r="AD5" s="73"/>
    </row>
    <row r="6" spans="1:30" x14ac:dyDescent="0.25">
      <c r="A6" s="24"/>
      <c r="B6" s="82" t="s">
        <v>83</v>
      </c>
      <c r="C6" s="96" t="s">
        <v>95</v>
      </c>
      <c r="D6" s="82" t="s">
        <v>75</v>
      </c>
      <c r="E6" s="94" t="s">
        <v>38</v>
      </c>
      <c r="F6" s="97"/>
      <c r="G6" s="84">
        <v>1</v>
      </c>
      <c r="H6" s="84"/>
      <c r="I6" s="84"/>
      <c r="J6" s="84"/>
      <c r="K6" s="84" t="s">
        <v>96</v>
      </c>
      <c r="L6" s="84"/>
      <c r="M6" s="84">
        <v>1</v>
      </c>
      <c r="N6" s="84"/>
      <c r="O6" s="84"/>
      <c r="P6" s="84">
        <v>1</v>
      </c>
      <c r="Q6" s="95" t="s">
        <v>97</v>
      </c>
      <c r="R6" s="95" t="s">
        <v>98</v>
      </c>
      <c r="S6" s="95" t="s">
        <v>94</v>
      </c>
      <c r="T6" s="95" t="s">
        <v>93</v>
      </c>
      <c r="U6" s="95" t="s">
        <v>98</v>
      </c>
      <c r="V6" s="98">
        <v>0.5</v>
      </c>
      <c r="W6" s="96" t="s">
        <v>84</v>
      </c>
      <c r="X6" s="95" t="s">
        <v>85</v>
      </c>
      <c r="Y6" s="73"/>
      <c r="Z6" s="73"/>
      <c r="AA6" s="73"/>
      <c r="AB6" s="73"/>
      <c r="AC6" s="73"/>
      <c r="AD6" s="73"/>
    </row>
    <row r="7" spans="1:30" x14ac:dyDescent="0.25">
      <c r="A7" s="24"/>
      <c r="B7" s="23" t="s">
        <v>9</v>
      </c>
      <c r="C7" s="18"/>
      <c r="D7" s="17"/>
      <c r="E7" s="100"/>
      <c r="F7" s="83"/>
      <c r="G7" s="19">
        <v>3</v>
      </c>
      <c r="H7" s="19"/>
      <c r="I7" s="19"/>
      <c r="J7" s="18"/>
      <c r="K7" s="18"/>
      <c r="L7" s="18"/>
      <c r="M7" s="19">
        <v>3</v>
      </c>
      <c r="N7" s="19"/>
      <c r="O7" s="19">
        <v>2</v>
      </c>
      <c r="P7" s="19">
        <v>6</v>
      </c>
      <c r="Q7" s="101" t="s">
        <v>99</v>
      </c>
      <c r="R7" s="101" t="s">
        <v>94</v>
      </c>
      <c r="S7" s="101" t="s">
        <v>92</v>
      </c>
      <c r="T7" s="101" t="s">
        <v>100</v>
      </c>
      <c r="U7" s="101" t="s">
        <v>101</v>
      </c>
      <c r="V7" s="31">
        <v>0.71399999999999997</v>
      </c>
      <c r="W7" s="102"/>
      <c r="X7" s="101"/>
      <c r="Y7" s="73"/>
      <c r="Z7" s="73"/>
      <c r="AA7" s="73"/>
      <c r="AB7" s="73"/>
      <c r="AC7" s="73"/>
      <c r="AD7" s="73"/>
    </row>
    <row r="8" spans="1:30" x14ac:dyDescent="0.25">
      <c r="A8" s="24"/>
      <c r="B8" s="103"/>
      <c r="C8" s="104"/>
      <c r="D8" s="105"/>
      <c r="E8" s="106"/>
      <c r="F8" s="107"/>
      <c r="G8" s="104"/>
      <c r="H8" s="104"/>
      <c r="I8" s="104"/>
      <c r="J8" s="108"/>
      <c r="K8" s="108"/>
      <c r="L8" s="108"/>
      <c r="M8" s="104"/>
      <c r="N8" s="104"/>
      <c r="O8" s="104"/>
      <c r="P8" s="104"/>
      <c r="Q8" s="109"/>
      <c r="R8" s="109"/>
      <c r="S8" s="109"/>
      <c r="T8" s="109"/>
      <c r="U8" s="109"/>
      <c r="V8" s="104"/>
      <c r="W8" s="105"/>
      <c r="X8" s="110"/>
      <c r="Y8" s="73"/>
      <c r="Z8" s="73"/>
      <c r="AA8" s="73"/>
      <c r="AB8" s="73"/>
      <c r="AC8" s="73"/>
      <c r="AD8" s="73"/>
    </row>
    <row r="9" spans="1:30" x14ac:dyDescent="0.25">
      <c r="A9" s="24"/>
      <c r="B9" s="85"/>
      <c r="C9" s="1"/>
      <c r="D9" s="85"/>
      <c r="E9" s="86"/>
      <c r="G9" s="1"/>
      <c r="H9" s="38"/>
      <c r="I9" s="1"/>
      <c r="J9" s="25"/>
      <c r="K9" s="25"/>
      <c r="L9" s="25"/>
      <c r="M9" s="1"/>
      <c r="N9" s="1"/>
      <c r="O9" s="1"/>
      <c r="P9" s="1"/>
      <c r="Q9" s="111"/>
      <c r="R9" s="111"/>
      <c r="S9" s="111"/>
      <c r="T9" s="111"/>
      <c r="U9" s="111"/>
      <c r="V9" s="1"/>
      <c r="W9" s="85"/>
      <c r="X9" s="1"/>
      <c r="Y9" s="73"/>
      <c r="Z9" s="73"/>
      <c r="AA9" s="73"/>
      <c r="AB9" s="73"/>
      <c r="AC9" s="73"/>
      <c r="AD9" s="73"/>
    </row>
    <row r="10" spans="1:30" x14ac:dyDescent="0.25">
      <c r="A10" s="24"/>
      <c r="B10" s="85"/>
      <c r="C10" s="1"/>
      <c r="D10" s="85"/>
      <c r="E10" s="8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11"/>
      <c r="R10" s="111"/>
      <c r="S10" s="111"/>
      <c r="T10" s="111"/>
      <c r="U10" s="111"/>
      <c r="V10" s="1"/>
      <c r="W10" s="85"/>
      <c r="X10" s="1"/>
      <c r="Y10" s="73"/>
      <c r="Z10" s="73"/>
      <c r="AA10" s="73"/>
      <c r="AB10" s="73"/>
      <c r="AC10" s="73"/>
      <c r="AD10" s="73"/>
    </row>
    <row r="11" spans="1:30" x14ac:dyDescent="0.25">
      <c r="A11" s="24"/>
      <c r="B11" s="85"/>
      <c r="C11" s="1"/>
      <c r="D11" s="85"/>
      <c r="E11" s="8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11"/>
      <c r="R11" s="111"/>
      <c r="S11" s="111"/>
      <c r="T11" s="111"/>
      <c r="U11" s="111"/>
      <c r="V11" s="1"/>
      <c r="W11" s="85"/>
      <c r="X11" s="1"/>
      <c r="Y11" s="73"/>
      <c r="Z11" s="73"/>
      <c r="AA11" s="73"/>
      <c r="AB11" s="73"/>
      <c r="AC11" s="73"/>
      <c r="AD11" s="73"/>
    </row>
    <row r="12" spans="1:30" x14ac:dyDescent="0.25">
      <c r="A12" s="24"/>
      <c r="B12" s="85"/>
      <c r="C12" s="1"/>
      <c r="D12" s="85"/>
      <c r="E12" s="8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11"/>
      <c r="R12" s="111"/>
      <c r="S12" s="111"/>
      <c r="T12" s="111"/>
      <c r="U12" s="111"/>
      <c r="V12" s="1"/>
      <c r="W12" s="85"/>
      <c r="X12" s="1"/>
      <c r="Y12" s="73"/>
      <c r="Z12" s="73"/>
      <c r="AA12" s="73"/>
      <c r="AB12" s="73"/>
      <c r="AC12" s="73"/>
      <c r="AD12" s="73"/>
    </row>
    <row r="13" spans="1:30" x14ac:dyDescent="0.25">
      <c r="A13" s="24"/>
      <c r="B13" s="85"/>
      <c r="C13" s="1"/>
      <c r="D13" s="85"/>
      <c r="E13" s="8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11"/>
      <c r="R13" s="111"/>
      <c r="S13" s="111"/>
      <c r="T13" s="111"/>
      <c r="U13" s="111"/>
      <c r="V13" s="1"/>
      <c r="W13" s="85"/>
      <c r="X13" s="1"/>
      <c r="Y13" s="73"/>
      <c r="Z13" s="73"/>
      <c r="AA13" s="73"/>
      <c r="AB13" s="73"/>
      <c r="AC13" s="73"/>
      <c r="AD13" s="73"/>
    </row>
    <row r="14" spans="1:30" x14ac:dyDescent="0.25">
      <c r="A14" s="24"/>
      <c r="B14" s="85"/>
      <c r="C14" s="1"/>
      <c r="D14" s="85"/>
      <c r="E14" s="8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11"/>
      <c r="R14" s="111"/>
      <c r="S14" s="111"/>
      <c r="T14" s="111"/>
      <c r="U14" s="111"/>
      <c r="V14" s="1"/>
      <c r="W14" s="85"/>
      <c r="X14" s="1"/>
      <c r="Y14" s="73"/>
      <c r="Z14" s="73"/>
      <c r="AA14" s="73"/>
      <c r="AB14" s="73"/>
      <c r="AC14" s="73"/>
      <c r="AD14" s="73"/>
    </row>
    <row r="15" spans="1:30" x14ac:dyDescent="0.25">
      <c r="A15" s="24"/>
      <c r="B15" s="85"/>
      <c r="C15" s="1"/>
      <c r="D15" s="85"/>
      <c r="E15" s="8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11"/>
      <c r="R15" s="111"/>
      <c r="S15" s="111"/>
      <c r="T15" s="111"/>
      <c r="U15" s="111"/>
      <c r="V15" s="1"/>
      <c r="W15" s="85"/>
      <c r="X15" s="1"/>
      <c r="Y15" s="73"/>
      <c r="Z15" s="73"/>
      <c r="AA15" s="73"/>
      <c r="AB15" s="73"/>
      <c r="AC15" s="73"/>
      <c r="AD15" s="73"/>
    </row>
    <row r="16" spans="1:30" x14ac:dyDescent="0.25">
      <c r="A16" s="24"/>
      <c r="B16" s="85"/>
      <c r="C16" s="1"/>
      <c r="D16" s="85"/>
      <c r="E16" s="8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11"/>
      <c r="R16" s="111"/>
      <c r="S16" s="111"/>
      <c r="T16" s="111"/>
      <c r="U16" s="111"/>
      <c r="V16" s="1"/>
      <c r="W16" s="85"/>
      <c r="X16" s="1"/>
      <c r="Y16" s="73"/>
      <c r="Z16" s="73"/>
      <c r="AA16" s="73"/>
      <c r="AB16" s="73"/>
      <c r="AC16" s="73"/>
      <c r="AD16" s="73"/>
    </row>
    <row r="17" spans="1:30" x14ac:dyDescent="0.25">
      <c r="A17" s="24"/>
      <c r="B17" s="85"/>
      <c r="C17" s="1"/>
      <c r="D17" s="85"/>
      <c r="E17" s="8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11"/>
      <c r="R17" s="111"/>
      <c r="S17" s="111"/>
      <c r="T17" s="111"/>
      <c r="U17" s="111"/>
      <c r="V17" s="1"/>
      <c r="W17" s="85"/>
      <c r="X17" s="1"/>
      <c r="Y17" s="73"/>
      <c r="Z17" s="73"/>
      <c r="AA17" s="73"/>
      <c r="AB17" s="73"/>
      <c r="AC17" s="73"/>
      <c r="AD17" s="73"/>
    </row>
    <row r="18" spans="1:30" x14ac:dyDescent="0.25">
      <c r="A18" s="24"/>
      <c r="B18" s="85"/>
      <c r="C18" s="1"/>
      <c r="D18" s="85"/>
      <c r="E18" s="8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11"/>
      <c r="R18" s="111"/>
      <c r="S18" s="111"/>
      <c r="T18" s="111"/>
      <c r="U18" s="111"/>
      <c r="V18" s="1"/>
      <c r="W18" s="85"/>
      <c r="X18" s="1"/>
      <c r="Y18" s="73"/>
      <c r="Z18" s="73"/>
      <c r="AA18" s="73"/>
      <c r="AB18" s="73"/>
      <c r="AC18" s="73"/>
      <c r="AD18" s="73"/>
    </row>
    <row r="19" spans="1:30" x14ac:dyDescent="0.25">
      <c r="A19" s="24"/>
      <c r="B19" s="85"/>
      <c r="C19" s="1"/>
      <c r="D19" s="85"/>
      <c r="E19" s="8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11"/>
      <c r="R19" s="111"/>
      <c r="S19" s="111"/>
      <c r="T19" s="111"/>
      <c r="U19" s="111"/>
      <c r="V19" s="1"/>
      <c r="W19" s="85"/>
      <c r="X19" s="1"/>
      <c r="Y19" s="73"/>
      <c r="Z19" s="73"/>
      <c r="AA19" s="73"/>
      <c r="AB19" s="73"/>
      <c r="AC19" s="73"/>
      <c r="AD19" s="73"/>
    </row>
    <row r="20" spans="1:30" x14ac:dyDescent="0.25">
      <c r="A20" s="24"/>
      <c r="B20" s="85"/>
      <c r="C20" s="1"/>
      <c r="D20" s="85"/>
      <c r="E20" s="8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11"/>
      <c r="R20" s="111"/>
      <c r="S20" s="111"/>
      <c r="T20" s="111"/>
      <c r="U20" s="111"/>
      <c r="V20" s="1"/>
      <c r="W20" s="85"/>
      <c r="X20" s="1"/>
      <c r="Y20" s="73"/>
      <c r="Z20" s="73"/>
      <c r="AA20" s="73"/>
      <c r="AB20" s="73"/>
      <c r="AC20" s="73"/>
      <c r="AD20" s="73"/>
    </row>
    <row r="21" spans="1:30" x14ac:dyDescent="0.25">
      <c r="A21" s="24"/>
      <c r="B21" s="85"/>
      <c r="C21" s="1"/>
      <c r="D21" s="85"/>
      <c r="E21" s="8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11"/>
      <c r="R21" s="111"/>
      <c r="S21" s="111"/>
      <c r="T21" s="111"/>
      <c r="U21" s="111"/>
      <c r="V21" s="1"/>
      <c r="W21" s="85"/>
      <c r="X21" s="1"/>
      <c r="Y21" s="73"/>
      <c r="Z21" s="73"/>
      <c r="AA21" s="73"/>
      <c r="AB21" s="73"/>
      <c r="AC21" s="73"/>
      <c r="AD21" s="73"/>
    </row>
    <row r="22" spans="1:30" x14ac:dyDescent="0.25">
      <c r="A22" s="24"/>
      <c r="B22" s="85"/>
      <c r="C22" s="1"/>
      <c r="D22" s="85"/>
      <c r="E22" s="8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11"/>
      <c r="R22" s="111"/>
      <c r="S22" s="111"/>
      <c r="T22" s="111"/>
      <c r="U22" s="111"/>
      <c r="V22" s="1"/>
      <c r="W22" s="85"/>
      <c r="X22" s="1"/>
      <c r="Y22" s="73"/>
      <c r="Z22" s="73"/>
      <c r="AA22" s="73"/>
      <c r="AB22" s="73"/>
      <c r="AC22" s="73"/>
      <c r="AD22" s="73"/>
    </row>
    <row r="23" spans="1:30" x14ac:dyDescent="0.25">
      <c r="A23" s="24"/>
      <c r="B23" s="85"/>
      <c r="C23" s="1"/>
      <c r="D23" s="85"/>
      <c r="E23" s="8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11"/>
      <c r="R23" s="111"/>
      <c r="S23" s="111"/>
      <c r="T23" s="111"/>
      <c r="U23" s="111"/>
      <c r="V23" s="1"/>
      <c r="W23" s="85"/>
      <c r="X23" s="1"/>
      <c r="Y23" s="73"/>
      <c r="Z23" s="73"/>
      <c r="AA23" s="73"/>
      <c r="AB23" s="73"/>
      <c r="AC23" s="73"/>
      <c r="AD23" s="73"/>
    </row>
    <row r="24" spans="1:30" x14ac:dyDescent="0.25">
      <c r="A24" s="24"/>
      <c r="B24" s="85"/>
      <c r="C24" s="1"/>
      <c r="D24" s="85"/>
      <c r="E24" s="8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11"/>
      <c r="R24" s="111"/>
      <c r="S24" s="111"/>
      <c r="T24" s="111"/>
      <c r="U24" s="111"/>
      <c r="V24" s="1"/>
      <c r="W24" s="85"/>
      <c r="X24" s="1"/>
      <c r="Y24" s="73"/>
      <c r="Z24" s="73"/>
      <c r="AA24" s="73"/>
      <c r="AB24" s="73"/>
      <c r="AC24" s="73"/>
      <c r="AD24" s="73"/>
    </row>
    <row r="25" spans="1:30" x14ac:dyDescent="0.25">
      <c r="A25" s="24"/>
      <c r="B25" s="85"/>
      <c r="C25" s="1"/>
      <c r="D25" s="85"/>
      <c r="E25" s="8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11"/>
      <c r="R25" s="111"/>
      <c r="S25" s="111"/>
      <c r="T25" s="111"/>
      <c r="U25" s="111"/>
      <c r="V25" s="1"/>
      <c r="W25" s="85"/>
      <c r="X25" s="1"/>
      <c r="Y25" s="73"/>
      <c r="Z25" s="73"/>
      <c r="AA25" s="73"/>
      <c r="AB25" s="73"/>
      <c r="AC25" s="73"/>
      <c r="AD25" s="73"/>
    </row>
    <row r="26" spans="1:30" x14ac:dyDescent="0.25">
      <c r="A26" s="24"/>
      <c r="B26" s="85"/>
      <c r="C26" s="1"/>
      <c r="D26" s="85"/>
      <c r="E26" s="8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11"/>
      <c r="R26" s="111"/>
      <c r="S26" s="111"/>
      <c r="T26" s="111"/>
      <c r="U26" s="111"/>
      <c r="V26" s="1"/>
      <c r="W26" s="85"/>
      <c r="X26" s="1"/>
      <c r="Y26" s="73"/>
      <c r="Z26" s="73"/>
      <c r="AA26" s="73"/>
      <c r="AB26" s="73"/>
      <c r="AC26" s="73"/>
      <c r="AD26" s="73"/>
    </row>
    <row r="27" spans="1:30" x14ac:dyDescent="0.25">
      <c r="A27" s="24"/>
      <c r="B27" s="85"/>
      <c r="C27" s="1"/>
      <c r="D27" s="85"/>
      <c r="E27" s="8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11"/>
      <c r="R27" s="111"/>
      <c r="S27" s="111"/>
      <c r="T27" s="111"/>
      <c r="U27" s="111"/>
      <c r="V27" s="1"/>
      <c r="W27" s="85"/>
      <c r="X27" s="1"/>
      <c r="Y27" s="73"/>
      <c r="Z27" s="73"/>
      <c r="AA27" s="73"/>
      <c r="AB27" s="73"/>
      <c r="AC27" s="73"/>
      <c r="AD27" s="73"/>
    </row>
    <row r="28" spans="1:30" x14ac:dyDescent="0.25">
      <c r="A28" s="24"/>
      <c r="B28" s="85"/>
      <c r="C28" s="1"/>
      <c r="D28" s="85"/>
      <c r="E28" s="8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11"/>
      <c r="R28" s="111"/>
      <c r="S28" s="111"/>
      <c r="T28" s="111"/>
      <c r="U28" s="111"/>
      <c r="V28" s="1"/>
      <c r="W28" s="85"/>
      <c r="X28" s="1"/>
      <c r="Y28" s="73"/>
      <c r="Z28" s="73"/>
      <c r="AA28" s="73"/>
      <c r="AB28" s="73"/>
      <c r="AC28" s="73"/>
      <c r="AD28" s="73"/>
    </row>
    <row r="29" spans="1:30" x14ac:dyDescent="0.25">
      <c r="A29" s="24"/>
      <c r="B29" s="85"/>
      <c r="C29" s="1"/>
      <c r="D29" s="85"/>
      <c r="E29" s="8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11"/>
      <c r="R29" s="111"/>
      <c r="S29" s="111"/>
      <c r="T29" s="111"/>
      <c r="U29" s="111"/>
      <c r="V29" s="1"/>
      <c r="W29" s="85"/>
      <c r="X29" s="1"/>
      <c r="Y29" s="73"/>
      <c r="Z29" s="73"/>
      <c r="AA29" s="73"/>
      <c r="AB29" s="73"/>
      <c r="AC29" s="73"/>
      <c r="AD29" s="73"/>
    </row>
    <row r="30" spans="1:30" x14ac:dyDescent="0.25">
      <c r="A30" s="24"/>
      <c r="B30" s="85"/>
      <c r="C30" s="1"/>
      <c r="D30" s="85"/>
      <c r="E30" s="8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11"/>
      <c r="R30" s="111"/>
      <c r="S30" s="111"/>
      <c r="T30" s="111"/>
      <c r="U30" s="111"/>
      <c r="V30" s="1"/>
      <c r="W30" s="85"/>
      <c r="X30" s="1"/>
      <c r="Y30" s="73"/>
      <c r="Z30" s="73"/>
      <c r="AA30" s="73"/>
      <c r="AB30" s="73"/>
      <c r="AC30" s="73"/>
      <c r="AD30" s="73"/>
    </row>
    <row r="31" spans="1:30" x14ac:dyDescent="0.25">
      <c r="A31" s="24"/>
      <c r="B31" s="85"/>
      <c r="C31" s="1"/>
      <c r="D31" s="85"/>
      <c r="E31" s="8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11"/>
      <c r="R31" s="111"/>
      <c r="S31" s="111"/>
      <c r="T31" s="111"/>
      <c r="U31" s="111"/>
      <c r="V31" s="1"/>
      <c r="W31" s="85"/>
      <c r="X31" s="1"/>
      <c r="Y31" s="73"/>
      <c r="Z31" s="73"/>
      <c r="AA31" s="73"/>
      <c r="AB31" s="73"/>
      <c r="AC31" s="73"/>
      <c r="AD31" s="73"/>
    </row>
    <row r="32" spans="1:30" x14ac:dyDescent="0.25">
      <c r="A32" s="24"/>
      <c r="B32" s="85"/>
      <c r="C32" s="1"/>
      <c r="D32" s="85"/>
      <c r="E32" s="8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11"/>
      <c r="R32" s="111"/>
      <c r="S32" s="111"/>
      <c r="T32" s="111"/>
      <c r="U32" s="111"/>
      <c r="V32" s="1"/>
      <c r="W32" s="85"/>
      <c r="X32" s="1"/>
      <c r="Y32" s="73"/>
      <c r="Z32" s="73"/>
      <c r="AA32" s="73"/>
      <c r="AB32" s="73"/>
      <c r="AC32" s="73"/>
      <c r="AD32" s="73"/>
    </row>
    <row r="33" spans="1:30" x14ac:dyDescent="0.25">
      <c r="A33" s="24"/>
      <c r="B33" s="85"/>
      <c r="C33" s="1"/>
      <c r="D33" s="85"/>
      <c r="E33" s="8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11"/>
      <c r="R33" s="111"/>
      <c r="S33" s="111"/>
      <c r="T33" s="111"/>
      <c r="U33" s="111"/>
      <c r="V33" s="1"/>
      <c r="W33" s="85"/>
      <c r="X33" s="1"/>
      <c r="Y33" s="73"/>
      <c r="Z33" s="73"/>
      <c r="AA33" s="73"/>
      <c r="AB33" s="73"/>
      <c r="AC33" s="73"/>
      <c r="AD33" s="73"/>
    </row>
    <row r="34" spans="1:30" x14ac:dyDescent="0.25">
      <c r="A34" s="24"/>
      <c r="B34" s="85"/>
      <c r="C34" s="1"/>
      <c r="D34" s="85"/>
      <c r="E34" s="8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11"/>
      <c r="R34" s="111"/>
      <c r="S34" s="111"/>
      <c r="T34" s="111"/>
      <c r="U34" s="111"/>
      <c r="V34" s="1"/>
      <c r="W34" s="85"/>
      <c r="X34" s="1"/>
      <c r="Y34" s="73"/>
      <c r="Z34" s="73"/>
      <c r="AA34" s="73"/>
      <c r="AB34" s="73"/>
      <c r="AC34" s="73"/>
      <c r="AD34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2020-09-09T22:36:25Z</dcterms:modified>
</cp:coreProperties>
</file>