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V14" i="2" l="1"/>
  <c r="O18" i="2"/>
  <c r="N18" i="2"/>
  <c r="M18" i="2"/>
  <c r="L18" i="2"/>
  <c r="J14" i="2"/>
  <c r="F18" i="2" l="1"/>
  <c r="AS14" i="2"/>
  <c r="AQ14" i="2"/>
  <c r="AR14" i="2" s="1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E14" i="2"/>
  <c r="E18" i="2" s="1"/>
  <c r="E20" i="2" s="1"/>
  <c r="K18" i="2" l="1"/>
  <c r="J18" i="2" s="1"/>
  <c r="K19" i="2"/>
  <c r="F19" i="2"/>
  <c r="N19" i="2" s="1"/>
  <c r="H19" i="2"/>
  <c r="F20" i="2"/>
  <c r="O20" i="2"/>
  <c r="O19" i="2"/>
  <c r="J19" i="2"/>
  <c r="M19" i="2"/>
  <c r="H20" i="2"/>
  <c r="M20" i="2" s="1"/>
  <c r="AF14" i="2"/>
  <c r="K20" i="2" l="1"/>
  <c r="J20" i="2" s="1"/>
  <c r="L19" i="2"/>
  <c r="N20" i="2"/>
  <c r="L20" i="2"/>
</calcChain>
</file>

<file path=xl/sharedStrings.xml><?xml version="1.0" encoding="utf-8"?>
<sst xmlns="http://schemas.openxmlformats.org/spreadsheetml/2006/main" count="85" uniqueCount="41">
  <si>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</si>
  <si>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</si>
  <si>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</si>
  <si>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</si>
  <si>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</si>
  <si>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</si>
  <si>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</si>
  <si>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</si>
  <si>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</si>
  <si>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</si>
  <si>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</si>
  <si>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</si>
  <si>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</si>
  <si>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Turku-Pesis = Turku-Pesis (ent. Lännen Pallo)  (1949)</t>
  </si>
  <si>
    <t>YKKÖSPESIS</t>
  </si>
  <si>
    <t>JoKo = Jokioisten Koetus  (1902)</t>
  </si>
  <si>
    <t>MyVe = Mynämäen Vesa  (1920)</t>
  </si>
  <si>
    <t>JoKo</t>
  </si>
  <si>
    <t>12.</t>
  </si>
  <si>
    <t>16.</t>
  </si>
  <si>
    <t>Marko Väkeväinen</t>
  </si>
  <si>
    <t>MyVe</t>
  </si>
  <si>
    <t>Turku-Pesis</t>
  </si>
  <si>
    <t>7.</t>
  </si>
  <si>
    <t>8.</t>
  </si>
  <si>
    <t>4.</t>
  </si>
  <si>
    <t>YPL</t>
  </si>
  <si>
    <t>YPL = Yliopiston Pallonlyöjät, Turku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</si>
  <si>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</si>
  <si>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</si>
  <si>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</si>
  <si>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</si>
  <si>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</si>
  <si>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</si>
  <si>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</si>
  <si>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</si>
  <si>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</si>
  <si>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</si>
  <si>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</si>
  <si>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7.12.1977   Hämeenlinna</t>
  </si>
  <si>
    <t>KesU = Kesälahden Urheilijat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</si>
</sst>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2851562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39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7"/>
      <c r="L2" s="17" t="s">
        <v>28</v>
      </c>
      <c r="M2" s="9"/>
      <c r="N2" s="9"/>
      <c r="O2" s="16"/>
      <c r="P2" s="14"/>
      <c r="Q2" s="17" t="s">
        <v>29</v>
      </c>
      <c r="R2" s="9"/>
      <c r="S2" s="9"/>
      <c r="T2" s="9"/>
      <c r="U2" s="15"/>
      <c r="V2" s="16"/>
      <c r="W2" s="14"/>
      <c r="X2" s="38" t="s">
        <v>30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31</v>
      </c>
      <c r="AI2" s="9"/>
      <c r="AJ2" s="9"/>
      <c r="AK2" s="16"/>
      <c r="AL2" s="14"/>
      <c r="AM2" s="17" t="s">
        <v>29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2"/>
      <c r="E4" s="22"/>
      <c r="F4" s="22"/>
      <c r="G4" s="22"/>
      <c r="H4" s="34"/>
      <c r="I4" s="22"/>
      <c r="J4" s="43"/>
      <c r="K4" s="21"/>
      <c r="L4" s="44"/>
      <c r="M4" s="13"/>
      <c r="N4" s="13"/>
      <c r="O4" s="13"/>
      <c r="P4" s="18"/>
      <c r="Q4" s="22"/>
      <c r="R4" s="22"/>
      <c r="S4" s="34"/>
      <c r="T4" s="22"/>
      <c r="U4" s="22"/>
      <c r="V4" s="45"/>
      <c r="W4" s="21"/>
      <c r="X4" s="22">
        <v>2003</v>
      </c>
      <c r="Y4" s="22" t="s">
        <v>25</v>
      </c>
      <c r="Z4" s="42" t="s">
        <v>26</v>
      </c>
      <c r="AA4" s="22">
        <v>17</v>
      </c>
      <c r="AB4" s="22">
        <v>0</v>
      </c>
      <c r="AC4" s="22">
        <v>7</v>
      </c>
      <c r="AD4" s="22">
        <v>21</v>
      </c>
      <c r="AE4" s="22">
        <v>69</v>
      </c>
      <c r="AF4" s="28">
        <v>0.60519999999999996</v>
      </c>
      <c r="AG4" s="69">
        <v>114</v>
      </c>
      <c r="AH4" s="13"/>
      <c r="AI4" s="13"/>
      <c r="AJ4" s="13"/>
      <c r="AK4" s="13"/>
      <c r="AL4" s="18"/>
      <c r="AM4" s="22">
        <v>2</v>
      </c>
      <c r="AN4" s="22">
        <v>0</v>
      </c>
      <c r="AO4" s="22">
        <v>0</v>
      </c>
      <c r="AP4" s="22">
        <v>2</v>
      </c>
      <c r="AQ4" s="22">
        <v>8</v>
      </c>
      <c r="AR4" s="43">
        <v>0.57140000000000002</v>
      </c>
      <c r="AS4" s="70">
        <v>14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2"/>
      <c r="E5" s="22"/>
      <c r="F5" s="22"/>
      <c r="G5" s="22"/>
      <c r="H5" s="34"/>
      <c r="I5" s="22"/>
      <c r="J5" s="43"/>
      <c r="K5" s="21"/>
      <c r="L5" s="44"/>
      <c r="M5" s="13"/>
      <c r="N5" s="13"/>
      <c r="O5" s="13"/>
      <c r="P5" s="18"/>
      <c r="Q5" s="22"/>
      <c r="R5" s="22"/>
      <c r="S5" s="34"/>
      <c r="T5" s="22"/>
      <c r="U5" s="22"/>
      <c r="V5" s="45"/>
      <c r="W5" s="21"/>
      <c r="X5" s="22">
        <v>2004</v>
      </c>
      <c r="Y5" s="22" t="s">
        <v>38</v>
      </c>
      <c r="Z5" s="42" t="s">
        <v>26</v>
      </c>
      <c r="AA5" s="22">
        <v>13</v>
      </c>
      <c r="AB5" s="22">
        <v>0</v>
      </c>
      <c r="AC5" s="22">
        <v>1</v>
      </c>
      <c r="AD5" s="22">
        <v>11</v>
      </c>
      <c r="AE5" s="22">
        <v>51</v>
      </c>
      <c r="AF5" s="28">
        <v>0.61439999999999995</v>
      </c>
      <c r="AG5" s="69">
        <v>83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3"/>
      <c r="AS5" s="70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2005</v>
      </c>
      <c r="C6" s="23" t="s">
        <v>18</v>
      </c>
      <c r="D6" s="42" t="s">
        <v>17</v>
      </c>
      <c r="E6" s="22">
        <v>22</v>
      </c>
      <c r="F6" s="22">
        <v>0</v>
      </c>
      <c r="G6" s="22">
        <v>3</v>
      </c>
      <c r="H6" s="34">
        <v>2</v>
      </c>
      <c r="I6" s="22">
        <v>28</v>
      </c>
      <c r="J6" s="43">
        <v>0.28599999999999998</v>
      </c>
      <c r="K6" s="21">
        <v>98</v>
      </c>
      <c r="L6" s="44"/>
      <c r="M6" s="13"/>
      <c r="N6" s="13"/>
      <c r="O6" s="13"/>
      <c r="P6" s="18"/>
      <c r="Q6" s="22">
        <v>3</v>
      </c>
      <c r="R6" s="22">
        <v>0</v>
      </c>
      <c r="S6" s="34">
        <v>0</v>
      </c>
      <c r="T6" s="22">
        <v>0</v>
      </c>
      <c r="U6" s="22">
        <v>7</v>
      </c>
      <c r="V6" s="45">
        <v>0.46700000000000003</v>
      </c>
      <c r="W6" s="21">
        <v>15</v>
      </c>
      <c r="X6" s="22"/>
      <c r="Y6" s="23"/>
      <c r="Z6" s="42"/>
      <c r="AA6" s="22"/>
      <c r="AB6" s="22"/>
      <c r="AC6" s="22"/>
      <c r="AD6" s="34"/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2006</v>
      </c>
      <c r="C7" s="23" t="s">
        <v>19</v>
      </c>
      <c r="D7" s="42" t="s">
        <v>17</v>
      </c>
      <c r="E7" s="22">
        <v>22</v>
      </c>
      <c r="F7" s="22">
        <v>0</v>
      </c>
      <c r="G7" s="22">
        <v>3</v>
      </c>
      <c r="H7" s="34">
        <v>2</v>
      </c>
      <c r="I7" s="22">
        <v>51</v>
      </c>
      <c r="J7" s="43">
        <v>0.436</v>
      </c>
      <c r="K7" s="21">
        <v>117</v>
      </c>
      <c r="L7" s="44"/>
      <c r="M7" s="13"/>
      <c r="N7" s="13"/>
      <c r="O7" s="13"/>
      <c r="P7" s="18"/>
      <c r="Q7" s="22"/>
      <c r="R7" s="22"/>
      <c r="S7" s="34"/>
      <c r="T7" s="22"/>
      <c r="U7" s="22"/>
      <c r="V7" s="45"/>
      <c r="W7" s="21"/>
      <c r="X7" s="22"/>
      <c r="Y7" s="23"/>
      <c r="Z7" s="42"/>
      <c r="AA7" s="22"/>
      <c r="AB7" s="22"/>
      <c r="AC7" s="22"/>
      <c r="AD7" s="34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2"/>
      <c r="E8" s="22"/>
      <c r="F8" s="22"/>
      <c r="G8" s="22"/>
      <c r="H8" s="34"/>
      <c r="I8" s="22"/>
      <c r="J8" s="43"/>
      <c r="K8" s="21"/>
      <c r="L8" s="44"/>
      <c r="M8" s="13"/>
      <c r="N8" s="13"/>
      <c r="O8" s="13"/>
      <c r="P8" s="18"/>
      <c r="Q8" s="22"/>
      <c r="R8" s="22"/>
      <c r="S8" s="34"/>
      <c r="T8" s="22"/>
      <c r="U8" s="22"/>
      <c r="V8" s="45"/>
      <c r="W8" s="21"/>
      <c r="X8" s="22"/>
      <c r="Y8" s="23"/>
      <c r="Z8" s="42"/>
      <c r="AA8" s="22"/>
      <c r="AB8" s="22"/>
      <c r="AC8" s="22"/>
      <c r="AD8" s="34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2"/>
      <c r="E9" s="22"/>
      <c r="F9" s="22"/>
      <c r="G9" s="22"/>
      <c r="H9" s="34"/>
      <c r="I9" s="22"/>
      <c r="J9" s="43"/>
      <c r="K9" s="21"/>
      <c r="L9" s="44"/>
      <c r="M9" s="13"/>
      <c r="N9" s="13"/>
      <c r="O9" s="13"/>
      <c r="P9" s="18"/>
      <c r="Q9" s="22"/>
      <c r="R9" s="22"/>
      <c r="S9" s="34"/>
      <c r="T9" s="22"/>
      <c r="U9" s="22"/>
      <c r="V9" s="45"/>
      <c r="W9" s="21"/>
      <c r="X9" s="22">
        <v>2010</v>
      </c>
      <c r="Y9" s="22" t="s">
        <v>23</v>
      </c>
      <c r="Z9" s="42" t="s">
        <v>21</v>
      </c>
      <c r="AA9" s="22">
        <v>15</v>
      </c>
      <c r="AB9" s="22">
        <v>0</v>
      </c>
      <c r="AC9" s="22">
        <v>1</v>
      </c>
      <c r="AD9" s="22">
        <v>13</v>
      </c>
      <c r="AE9" s="22">
        <v>48</v>
      </c>
      <c r="AF9" s="28">
        <v>0.56469999999999998</v>
      </c>
      <c r="AG9" s="69">
        <v>85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3"/>
      <c r="AS9" s="70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2"/>
      <c r="E10" s="22"/>
      <c r="F10" s="22"/>
      <c r="G10" s="22"/>
      <c r="H10" s="34"/>
      <c r="I10" s="22"/>
      <c r="J10" s="43"/>
      <c r="K10" s="21"/>
      <c r="L10" s="44"/>
      <c r="M10" s="13"/>
      <c r="N10" s="13"/>
      <c r="O10" s="13"/>
      <c r="P10" s="18"/>
      <c r="Q10" s="22"/>
      <c r="R10" s="22"/>
      <c r="S10" s="34"/>
      <c r="T10" s="22"/>
      <c r="U10" s="22"/>
      <c r="V10" s="45"/>
      <c r="W10" s="21"/>
      <c r="X10" s="22"/>
      <c r="Y10" s="22"/>
      <c r="Z10" s="42"/>
      <c r="AA10" s="22"/>
      <c r="AB10" s="22"/>
      <c r="AC10" s="22"/>
      <c r="AD10" s="22"/>
      <c r="AE10" s="22"/>
      <c r="AF10" s="28"/>
      <c r="AG10" s="69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3"/>
      <c r="AS10" s="70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2"/>
      <c r="E11" s="22"/>
      <c r="F11" s="22"/>
      <c r="G11" s="22"/>
      <c r="H11" s="34"/>
      <c r="I11" s="22"/>
      <c r="J11" s="43"/>
      <c r="K11" s="21"/>
      <c r="L11" s="44"/>
      <c r="M11" s="13"/>
      <c r="N11" s="13"/>
      <c r="O11" s="13"/>
      <c r="P11" s="18"/>
      <c r="Q11" s="22"/>
      <c r="R11" s="22"/>
      <c r="S11" s="34"/>
      <c r="T11" s="22"/>
      <c r="U11" s="22"/>
      <c r="V11" s="45"/>
      <c r="W11" s="21"/>
      <c r="X11" s="22">
        <v>2012</v>
      </c>
      <c r="Y11" s="22" t="s">
        <v>24</v>
      </c>
      <c r="Z11" s="42" t="s">
        <v>22</v>
      </c>
      <c r="AA11" s="22">
        <v>14</v>
      </c>
      <c r="AB11" s="22">
        <v>0</v>
      </c>
      <c r="AC11" s="22">
        <v>1</v>
      </c>
      <c r="AD11" s="22">
        <v>4</v>
      </c>
      <c r="AE11" s="22">
        <v>34</v>
      </c>
      <c r="AF11" s="28">
        <v>0.4657</v>
      </c>
      <c r="AG11" s="69">
        <v>73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3"/>
      <c r="AS11" s="70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2"/>
      <c r="E12" s="22"/>
      <c r="F12" s="22"/>
      <c r="G12" s="22"/>
      <c r="H12" s="34"/>
      <c r="I12" s="22"/>
      <c r="J12" s="43"/>
      <c r="K12" s="21"/>
      <c r="L12" s="44"/>
      <c r="M12" s="13"/>
      <c r="N12" s="13"/>
      <c r="O12" s="13"/>
      <c r="P12" s="18"/>
      <c r="Q12" s="22"/>
      <c r="R12" s="22"/>
      <c r="S12" s="34"/>
      <c r="T12" s="22"/>
      <c r="U12" s="22"/>
      <c r="V12" s="45"/>
      <c r="W12" s="21"/>
      <c r="X12" s="22"/>
      <c r="Y12" s="22"/>
      <c r="Z12" s="42"/>
      <c r="AA12" s="22"/>
      <c r="AB12" s="22"/>
      <c r="AC12" s="22"/>
      <c r="AD12" s="22"/>
      <c r="AE12" s="22"/>
      <c r="AF12" s="28"/>
      <c r="AG12" s="69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3"/>
      <c r="AS12" s="70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2"/>
      <c r="E13" s="22"/>
      <c r="F13" s="22"/>
      <c r="G13" s="22"/>
      <c r="H13" s="34"/>
      <c r="I13" s="22"/>
      <c r="J13" s="43"/>
      <c r="K13" s="21"/>
      <c r="L13" s="44"/>
      <c r="M13" s="13"/>
      <c r="N13" s="13"/>
      <c r="O13" s="13"/>
      <c r="P13" s="18"/>
      <c r="Q13" s="22"/>
      <c r="R13" s="22"/>
      <c r="S13" s="34"/>
      <c r="T13" s="22"/>
      <c r="U13" s="22"/>
      <c r="V13" s="45"/>
      <c r="W13" s="21"/>
      <c r="X13" s="22">
        <v>2014</v>
      </c>
      <c r="Y13" s="22" t="s">
        <v>25</v>
      </c>
      <c r="Z13" s="42" t="s">
        <v>22</v>
      </c>
      <c r="AA13" s="22">
        <v>1</v>
      </c>
      <c r="AB13" s="22">
        <v>0</v>
      </c>
      <c r="AC13" s="22">
        <v>1</v>
      </c>
      <c r="AD13" s="22">
        <v>1</v>
      </c>
      <c r="AE13" s="22">
        <v>4</v>
      </c>
      <c r="AF13" s="28">
        <v>0.66659999999999997</v>
      </c>
      <c r="AG13" s="69">
        <v>6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3"/>
      <c r="AS13" s="70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47" t="s">
        <v>33</v>
      </c>
      <c r="C14" s="48"/>
      <c r="D14" s="49"/>
      <c r="E14" s="50">
        <f>SUM(E4:E13)</f>
        <v>44</v>
      </c>
      <c r="F14" s="50">
        <f>SUM(F4:F13)</f>
        <v>0</v>
      </c>
      <c r="G14" s="50">
        <f>SUM(G4:G13)</f>
        <v>6</v>
      </c>
      <c r="H14" s="50">
        <f>SUM(H4:H13)</f>
        <v>4</v>
      </c>
      <c r="I14" s="50">
        <f>SUM(I4:I13)</f>
        <v>79</v>
      </c>
      <c r="J14" s="51">
        <f>PRODUCT(I14/K14)</f>
        <v>0.36744186046511629</v>
      </c>
      <c r="K14" s="37">
        <f>SUM(K4:K13)</f>
        <v>215</v>
      </c>
      <c r="L14" s="17"/>
      <c r="M14" s="15"/>
      <c r="N14" s="52"/>
      <c r="O14" s="53"/>
      <c r="P14" s="18"/>
      <c r="Q14" s="50">
        <f>SUM(Q4:Q13)</f>
        <v>3</v>
      </c>
      <c r="R14" s="50">
        <f>SUM(R4:R13)</f>
        <v>0</v>
      </c>
      <c r="S14" s="50">
        <f>SUM(S4:S13)</f>
        <v>0</v>
      </c>
      <c r="T14" s="50">
        <f>SUM(T4:T13)</f>
        <v>0</v>
      </c>
      <c r="U14" s="50">
        <f>SUM(U4:U13)</f>
        <v>7</v>
      </c>
      <c r="V14" s="51">
        <f>PRODUCT(U14/W14)</f>
        <v>0.46666666666666667</v>
      </c>
      <c r="W14" s="37">
        <f>SUM(W4:W13)</f>
        <v>15</v>
      </c>
      <c r="X14" s="11" t="s">
        <v>33</v>
      </c>
      <c r="Y14" s="12"/>
      <c r="Z14" s="10"/>
      <c r="AA14" s="50">
        <f>SUM(AA4:AA13)</f>
        <v>60</v>
      </c>
      <c r="AB14" s="50">
        <f>SUM(AB4:AB13)</f>
        <v>0</v>
      </c>
      <c r="AC14" s="50">
        <f>SUM(AC4:AC13)</f>
        <v>11</v>
      </c>
      <c r="AD14" s="50">
        <f>SUM(AD4:AD13)</f>
        <v>50</v>
      </c>
      <c r="AE14" s="50">
        <f>SUM(AE4:AE13)</f>
        <v>206</v>
      </c>
      <c r="AF14" s="51">
        <f>PRODUCT(AE14/AG14)</f>
        <v>0.5706371191135734</v>
      </c>
      <c r="AG14" s="37">
        <f>SUM(AG4:AG13)</f>
        <v>361</v>
      </c>
      <c r="AH14" s="17"/>
      <c r="AI14" s="15"/>
      <c r="AJ14" s="52"/>
      <c r="AK14" s="53"/>
      <c r="AL14" s="18"/>
      <c r="AM14" s="50">
        <f>SUM(AM4:AM13)</f>
        <v>2</v>
      </c>
      <c r="AN14" s="50">
        <f>SUM(AN4:AN13)</f>
        <v>0</v>
      </c>
      <c r="AO14" s="50">
        <f>SUM(AO4:AO13)</f>
        <v>0</v>
      </c>
      <c r="AP14" s="50">
        <f>SUM(AP4:AP13)</f>
        <v>2</v>
      </c>
      <c r="AQ14" s="50">
        <f>SUM(AQ4:AQ13)</f>
        <v>8</v>
      </c>
      <c r="AR14" s="51">
        <f>PRODUCT(AQ14/AS14)</f>
        <v>0.5714285714285714</v>
      </c>
      <c r="AS14" s="41">
        <f>SUM(AS4:AS13)</f>
        <v>14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54"/>
      <c r="K15" s="21"/>
      <c r="L15" s="18"/>
      <c r="M15" s="18"/>
      <c r="N15" s="18"/>
      <c r="O15" s="18"/>
      <c r="P15" s="24"/>
      <c r="Q15" s="24"/>
      <c r="R15" s="25"/>
      <c r="S15" s="24"/>
      <c r="T15" s="24"/>
      <c r="U15" s="18"/>
      <c r="V15" s="18"/>
      <c r="W15" s="21"/>
      <c r="X15" s="24"/>
      <c r="Y15" s="24"/>
      <c r="Z15" s="24"/>
      <c r="AA15" s="24"/>
      <c r="AB15" s="24"/>
      <c r="AC15" s="24"/>
      <c r="AD15" s="24"/>
      <c r="AE15" s="24"/>
      <c r="AF15" s="54"/>
      <c r="AG15" s="21"/>
      <c r="AH15" s="18"/>
      <c r="AI15" s="18"/>
      <c r="AJ15" s="18"/>
      <c r="AK15" s="18"/>
      <c r="AL15" s="24"/>
      <c r="AM15" s="24"/>
      <c r="AN15" s="25"/>
      <c r="AO15" s="24"/>
      <c r="AP15" s="24"/>
      <c r="AQ15" s="18"/>
      <c r="AR15" s="18"/>
      <c r="AS15" s="2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55" t="s">
        <v>34</v>
      </c>
      <c r="C16" s="56"/>
      <c r="D16" s="57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35</v>
      </c>
      <c r="O16" s="13" t="s">
        <v>36</v>
      </c>
      <c r="Q16" s="25"/>
      <c r="R16" s="25" t="s">
        <v>12</v>
      </c>
      <c r="S16" s="25"/>
      <c r="T16" s="58" t="s">
        <v>40</v>
      </c>
      <c r="U16" s="18"/>
      <c r="V16" s="21"/>
      <c r="W16" s="21"/>
      <c r="X16" s="59"/>
      <c r="Y16" s="59"/>
      <c r="Z16" s="59"/>
      <c r="AA16" s="59"/>
      <c r="AB16" s="59"/>
      <c r="AC16" s="25"/>
      <c r="AD16" s="25"/>
      <c r="AE16" s="25"/>
      <c r="AF16" s="24"/>
      <c r="AG16" s="24"/>
      <c r="AH16" s="24"/>
      <c r="AI16" s="24"/>
      <c r="AJ16" s="24"/>
      <c r="AK16" s="24"/>
      <c r="AM16" s="21"/>
      <c r="AN16" s="59"/>
      <c r="AO16" s="59"/>
      <c r="AP16" s="59"/>
      <c r="AQ16" s="59"/>
      <c r="AR16" s="59"/>
      <c r="AS16" s="59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6" t="s">
        <v>37</v>
      </c>
      <c r="C17" s="7"/>
      <c r="D17" s="27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1">
        <v>0</v>
      </c>
      <c r="K17" s="24">
        <v>0</v>
      </c>
      <c r="L17" s="62">
        <v>0</v>
      </c>
      <c r="M17" s="62">
        <v>0</v>
      </c>
      <c r="N17" s="62">
        <v>0</v>
      </c>
      <c r="O17" s="62">
        <v>0</v>
      </c>
      <c r="Q17" s="25"/>
      <c r="R17" s="25"/>
      <c r="S17" s="25"/>
      <c r="T17" s="24" t="s">
        <v>27</v>
      </c>
      <c r="U17" s="24"/>
      <c r="V17" s="24"/>
      <c r="W17" s="24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5"/>
      <c r="AO17" s="25"/>
      <c r="AP17" s="25"/>
      <c r="AQ17" s="25"/>
      <c r="AR17" s="25"/>
      <c r="AS17" s="25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3" t="s">
        <v>14</v>
      </c>
      <c r="C18" s="64"/>
      <c r="D18" s="65"/>
      <c r="E18" s="60">
        <f>PRODUCT(E14+Q14)</f>
        <v>47</v>
      </c>
      <c r="F18" s="60">
        <f>PRODUCT(F14+R14)</f>
        <v>0</v>
      </c>
      <c r="G18" s="60">
        <f>PRODUCT(G14+S14)</f>
        <v>6</v>
      </c>
      <c r="H18" s="60">
        <f>PRODUCT(H14+T14)</f>
        <v>4</v>
      </c>
      <c r="I18" s="60">
        <f>PRODUCT(I14+U14)</f>
        <v>86</v>
      </c>
      <c r="J18" s="61">
        <f>PRODUCT(I18/K18)</f>
        <v>0.37391304347826088</v>
      </c>
      <c r="K18" s="24">
        <f>PRODUCT(K14+W14)</f>
        <v>230</v>
      </c>
      <c r="L18" s="62">
        <f>PRODUCT((F18+G18)/E18)</f>
        <v>0.1276595744680851</v>
      </c>
      <c r="M18" s="62">
        <f>PRODUCT(H18/E18)</f>
        <v>8.5106382978723402E-2</v>
      </c>
      <c r="N18" s="62">
        <f>PRODUCT((F18+G18+H18)/E18)</f>
        <v>0.21276595744680851</v>
      </c>
      <c r="O18" s="62">
        <f>PRODUCT(I18/E18)</f>
        <v>1.8297872340425532</v>
      </c>
      <c r="Q18" s="25"/>
      <c r="R18" s="25"/>
      <c r="S18" s="25"/>
      <c r="T18" s="24" t="s">
        <v>15</v>
      </c>
      <c r="U18" s="24"/>
      <c r="V18" s="24"/>
      <c r="W18" s="24"/>
      <c r="X18" s="24"/>
      <c r="Y18" s="24"/>
      <c r="Z18" s="24"/>
      <c r="AA18" s="24"/>
      <c r="AB18" s="24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0" t="s">
        <v>30</v>
      </c>
      <c r="C19" s="19"/>
      <c r="D19" s="29"/>
      <c r="E19" s="60">
        <f>PRODUCT(AA14+AM14)</f>
        <v>62</v>
      </c>
      <c r="F19" s="60">
        <f>PRODUCT(AB14+AN14)</f>
        <v>0</v>
      </c>
      <c r="G19" s="60">
        <f>PRODUCT(AC14+AO14)</f>
        <v>11</v>
      </c>
      <c r="H19" s="60">
        <f>PRODUCT(AD14+AP14)</f>
        <v>52</v>
      </c>
      <c r="I19" s="60">
        <f>PRODUCT(AE14+AQ14)</f>
        <v>214</v>
      </c>
      <c r="J19" s="61">
        <f>PRODUCT(I19/K19)</f>
        <v>0.57066666666666666</v>
      </c>
      <c r="K19" s="18">
        <f>PRODUCT(AG14+AS14)</f>
        <v>375</v>
      </c>
      <c r="L19" s="62">
        <f>PRODUCT((F19+G19)/E19)</f>
        <v>0.17741935483870969</v>
      </c>
      <c r="M19" s="62">
        <f>PRODUCT(H19/E19)</f>
        <v>0.83870967741935487</v>
      </c>
      <c r="N19" s="62">
        <f>PRODUCT((F19+G19+H19)/E19)</f>
        <v>1.0161290322580645</v>
      </c>
      <c r="O19" s="62">
        <f>PRODUCT(I19/E19)</f>
        <v>3.4516129032258065</v>
      </c>
      <c r="Q19" s="25"/>
      <c r="R19" s="25"/>
      <c r="S19" s="24"/>
      <c r="T19" s="24" t="s">
        <v>16</v>
      </c>
      <c r="U19" s="18"/>
      <c r="V19" s="18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4"/>
      <c r="AL19" s="18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66" t="s">
        <v>33</v>
      </c>
      <c r="C20" s="67"/>
      <c r="D20" s="68"/>
      <c r="E20" s="60">
        <f>SUM(E17:E19)</f>
        <v>109</v>
      </c>
      <c r="F20" s="60">
        <f t="shared" ref="F20:I20" si="0">SUM(F17:F19)</f>
        <v>0</v>
      </c>
      <c r="G20" s="60">
        <f t="shared" si="0"/>
        <v>17</v>
      </c>
      <c r="H20" s="60">
        <f t="shared" si="0"/>
        <v>56</v>
      </c>
      <c r="I20" s="60">
        <f t="shared" si="0"/>
        <v>300</v>
      </c>
      <c r="J20" s="61">
        <f>PRODUCT(I20/K20)</f>
        <v>0.49586776859504134</v>
      </c>
      <c r="K20" s="24">
        <f>SUM(K17:K19)</f>
        <v>605</v>
      </c>
      <c r="L20" s="62">
        <f>PRODUCT((F20+G20)/E20)</f>
        <v>0.15596330275229359</v>
      </c>
      <c r="M20" s="62">
        <f>PRODUCT(H20/E20)</f>
        <v>0.51376146788990829</v>
      </c>
      <c r="N20" s="62">
        <f>PRODUCT((F20+G20+H20)/E20)</f>
        <v>0.66972477064220182</v>
      </c>
      <c r="O20" s="62">
        <f>PRODUCT(I20/E20)</f>
        <v>2.7522935779816513</v>
      </c>
      <c r="Q20" s="18"/>
      <c r="R20" s="18"/>
      <c r="S20" s="18"/>
      <c r="T20" s="24" t="s">
        <v>13</v>
      </c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18"/>
      <c r="F21" s="18"/>
      <c r="G21" s="18"/>
      <c r="H21" s="18"/>
      <c r="I21" s="18"/>
      <c r="J21" s="24"/>
      <c r="K21" s="24"/>
      <c r="L21" s="18"/>
      <c r="M21" s="18"/>
      <c r="N21" s="18"/>
      <c r="O21" s="18"/>
      <c r="P21" s="24"/>
      <c r="Q21" s="24"/>
      <c r="R21" s="24"/>
      <c r="S21" s="24"/>
      <c r="T21" s="18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18"/>
      <c r="AL185" s="18"/>
    </row>
    <row r="186" spans="1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2018-11-29T18:09:34Z</dcterms:modified>
</cp:coreProperties>
</file>