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5" i="1" l="1"/>
  <c r="M15" i="1"/>
  <c r="L15" i="1"/>
  <c r="K15" i="1"/>
  <c r="J15" i="1"/>
  <c r="I15" i="1"/>
  <c r="H15" i="1"/>
  <c r="G15" i="1"/>
  <c r="F15" i="1"/>
  <c r="E15" i="1"/>
  <c r="E19" i="1" l="1"/>
  <c r="E22" i="1" s="1"/>
  <c r="F19" i="1"/>
  <c r="F22" i="1" s="1"/>
  <c r="G19" i="1"/>
  <c r="G22" i="1" s="1"/>
  <c r="H19" i="1"/>
  <c r="I19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M19" i="1" l="1"/>
  <c r="I22" i="1"/>
  <c r="M22" i="1" s="1"/>
  <c r="K22" i="1"/>
  <c r="K19" i="1"/>
  <c r="D16" i="1"/>
  <c r="O19" i="1"/>
  <c r="O22" i="1" s="1"/>
  <c r="N22" i="1" s="1"/>
  <c r="N15" i="1"/>
  <c r="N19" i="1" s="1"/>
  <c r="H22" i="1"/>
  <c r="L22" i="1" s="1"/>
  <c r="L19" i="1"/>
</calcChain>
</file>

<file path=xl/sharedStrings.xml><?xml version="1.0" encoding="utf-8"?>
<sst xmlns="http://schemas.openxmlformats.org/spreadsheetml/2006/main" count="96" uniqueCount="58">
  <si>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</si>
  <si>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</si>
  <si>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</si>
  <si>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</si>
  <si>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</si>
  <si>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</si>
  <si>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</si>
  <si>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</si>
  <si>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</si>
  <si>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</si>
  <si>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</si>
  <si>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</si>
  <si>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</si>
  <si>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</si>
  <si>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</si>
  <si>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</si>
  <si>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</si>
  <si>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</si>
  <si>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</si>
  <si>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</si>
  <si>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</si>
  <si>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</si>
  <si>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</si>
  <si>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</si>
  <si>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</si>
  <si>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</si>
  <si>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</si>
  <si>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</si>
  <si>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</si>
  <si>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</si>
  <si>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</si>
  <si>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</si>
  <si>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</si>
  <si>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</si>
  <si>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</si>
  <si>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</si>
  <si>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</si>
  <si>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Seurat</t>
  </si>
  <si>
    <t>suomensarja</t>
  </si>
  <si>
    <t>KPK</t>
  </si>
  <si>
    <t>KPK = Kajaanin Pallokerho  (1933)</t>
  </si>
  <si>
    <t>10.</t>
  </si>
  <si>
    <t>KPK  2</t>
  </si>
  <si>
    <t>Petra Väistölä</t>
  </si>
  <si>
    <t>4.9.1996   Siilinjärvi</t>
  </si>
  <si>
    <t>SiiPe = Siilinjärven Pesis  (1987),  kasvattajaseura</t>
  </si>
  <si>
    <t>SiiPe</t>
  </si>
  <si>
    <t>ViU</t>
  </si>
  <si>
    <t>29.05. 2017  Lukko - KPK  2-0  (3-0, 4-1)</t>
  </si>
  <si>
    <t xml:space="preserve">  20 v   8 kk 25 pv</t>
  </si>
  <si>
    <t>01.06. 2017  KPK - SMJ  2-1  (7-4, 6-7, 2-1)</t>
  </si>
  <si>
    <t xml:space="preserve">  20 v   8 kk 28 pv</t>
  </si>
  <si>
    <t>ViU = Viinijärven Urheilijat  (1914)</t>
  </si>
  <si>
    <t>SiiPe  2</t>
  </si>
  <si>
    <t>ykköspesis</t>
  </si>
  <si>
    <t xml:space="preserve">Lyöty </t>
  </si>
  <si>
    <t xml:space="preserve">Tuotu 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</si>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</sst>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2" customWidth="1"/>
    <col min="4" max="4" width="10.710937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7109375" style="63" customWidth="1"/>
    <col min="16" max="23" width="5.7109375" style="63" customWidth="1"/>
    <col min="24" max="31" width="5.7109375" style="25" customWidth="1"/>
    <col min="32" max="32" width="30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4">
        <v>2013</v>
      </c>
      <c r="C4" s="64"/>
      <c r="D4" s="65" t="s">
        <v>46</v>
      </c>
      <c r="E4" s="64"/>
      <c r="F4" s="69" t="s">
        <v>38</v>
      </c>
      <c r="G4" s="66"/>
      <c r="H4" s="67"/>
      <c r="I4" s="64"/>
      <c r="J4" s="64"/>
      <c r="K4" s="64"/>
      <c r="L4" s="64"/>
      <c r="M4" s="64"/>
      <c r="N4" s="68"/>
      <c r="O4" s="29"/>
      <c r="P4" s="26"/>
      <c r="Q4" s="26"/>
      <c r="R4" s="26"/>
      <c r="S4" s="26"/>
      <c r="T4" s="26"/>
      <c r="U4" s="30"/>
      <c r="V4" s="30"/>
      <c r="W4" s="30"/>
      <c r="X4" s="30"/>
      <c r="Y4" s="30"/>
      <c r="Z4" s="26"/>
      <c r="AA4" s="26"/>
      <c r="AB4" s="31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4">
        <v>2013</v>
      </c>
      <c r="C5" s="64"/>
      <c r="D5" s="65" t="s">
        <v>46</v>
      </c>
      <c r="E5" s="64"/>
      <c r="F5" s="69" t="s">
        <v>38</v>
      </c>
      <c r="G5" s="66"/>
      <c r="H5" s="67"/>
      <c r="I5" s="64"/>
      <c r="J5" s="64"/>
      <c r="K5" s="64"/>
      <c r="L5" s="64"/>
      <c r="M5" s="64"/>
      <c r="N5" s="68"/>
      <c r="O5" s="29"/>
      <c r="P5" s="26"/>
      <c r="Q5" s="26"/>
      <c r="R5" s="26"/>
      <c r="S5" s="26"/>
      <c r="T5" s="26"/>
      <c r="U5" s="30"/>
      <c r="V5" s="30"/>
      <c r="W5" s="30"/>
      <c r="X5" s="30"/>
      <c r="Y5" s="30"/>
      <c r="Z5" s="26"/>
      <c r="AA5" s="26"/>
      <c r="AB5" s="31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4">
        <v>2014</v>
      </c>
      <c r="C6" s="64"/>
      <c r="D6" s="65" t="s">
        <v>47</v>
      </c>
      <c r="E6" s="64"/>
      <c r="F6" s="69" t="s">
        <v>38</v>
      </c>
      <c r="G6" s="66"/>
      <c r="H6" s="67"/>
      <c r="I6" s="64"/>
      <c r="J6" s="64"/>
      <c r="K6" s="64"/>
      <c r="L6" s="64"/>
      <c r="M6" s="64"/>
      <c r="N6" s="68"/>
      <c r="O6" s="29"/>
      <c r="P6" s="26"/>
      <c r="Q6" s="26"/>
      <c r="R6" s="26"/>
      <c r="S6" s="26"/>
      <c r="T6" s="26"/>
      <c r="U6" s="30"/>
      <c r="V6" s="30"/>
      <c r="W6" s="30"/>
      <c r="X6" s="30"/>
      <c r="Y6" s="30"/>
      <c r="Z6" s="26"/>
      <c r="AA6" s="26"/>
      <c r="AB6" s="31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4">
        <v>2015</v>
      </c>
      <c r="C7" s="64"/>
      <c r="D7" s="65" t="s">
        <v>46</v>
      </c>
      <c r="E7" s="64"/>
      <c r="F7" s="69" t="s">
        <v>38</v>
      </c>
      <c r="G7" s="66"/>
      <c r="H7" s="67"/>
      <c r="I7" s="64"/>
      <c r="J7" s="64"/>
      <c r="K7" s="64"/>
      <c r="L7" s="64"/>
      <c r="M7" s="64"/>
      <c r="N7" s="68"/>
      <c r="O7" s="29"/>
      <c r="P7" s="26"/>
      <c r="Q7" s="26"/>
      <c r="R7" s="26"/>
      <c r="S7" s="26"/>
      <c r="T7" s="26"/>
      <c r="U7" s="30"/>
      <c r="V7" s="30"/>
      <c r="W7" s="30"/>
      <c r="X7" s="30"/>
      <c r="Y7" s="30"/>
      <c r="Z7" s="26"/>
      <c r="AA7" s="26"/>
      <c r="AB7" s="31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4">
        <v>2016</v>
      </c>
      <c r="C8" s="64"/>
      <c r="D8" s="65" t="s">
        <v>46</v>
      </c>
      <c r="E8" s="64"/>
      <c r="F8" s="69" t="s">
        <v>38</v>
      </c>
      <c r="G8" s="66"/>
      <c r="H8" s="67"/>
      <c r="I8" s="64"/>
      <c r="J8" s="64"/>
      <c r="K8" s="64"/>
      <c r="L8" s="64"/>
      <c r="M8" s="64"/>
      <c r="N8" s="68"/>
      <c r="O8" s="29"/>
      <c r="P8" s="26"/>
      <c r="Q8" s="26"/>
      <c r="R8" s="26"/>
      <c r="S8" s="26"/>
      <c r="T8" s="26"/>
      <c r="U8" s="30"/>
      <c r="V8" s="30"/>
      <c r="W8" s="30"/>
      <c r="X8" s="30"/>
      <c r="Y8" s="30"/>
      <c r="Z8" s="26"/>
      <c r="AA8" s="26"/>
      <c r="AB8" s="31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64">
        <v>2017</v>
      </c>
      <c r="C9" s="64"/>
      <c r="D9" s="65" t="s">
        <v>42</v>
      </c>
      <c r="E9" s="64"/>
      <c r="F9" s="69" t="s">
        <v>38</v>
      </c>
      <c r="G9" s="66"/>
      <c r="H9" s="67"/>
      <c r="I9" s="64"/>
      <c r="J9" s="64"/>
      <c r="K9" s="64"/>
      <c r="L9" s="64"/>
      <c r="M9" s="64"/>
      <c r="N9" s="68"/>
      <c r="O9" s="29"/>
      <c r="P9" s="26"/>
      <c r="Q9" s="26"/>
      <c r="R9" s="26"/>
      <c r="S9" s="26"/>
      <c r="T9" s="26"/>
      <c r="U9" s="30"/>
      <c r="V9" s="30"/>
      <c r="W9" s="30"/>
      <c r="X9" s="30"/>
      <c r="Y9" s="30"/>
      <c r="Z9" s="26"/>
      <c r="AA9" s="26"/>
      <c r="AB9" s="31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2017</v>
      </c>
      <c r="C10" s="26" t="s">
        <v>41</v>
      </c>
      <c r="D10" s="27" t="s">
        <v>39</v>
      </c>
      <c r="E10" s="26">
        <v>8</v>
      </c>
      <c r="F10" s="26">
        <v>1</v>
      </c>
      <c r="G10" s="26">
        <v>7</v>
      </c>
      <c r="H10" s="43">
        <v>1</v>
      </c>
      <c r="I10" s="26">
        <v>15</v>
      </c>
      <c r="J10" s="26">
        <v>0</v>
      </c>
      <c r="K10" s="26">
        <v>3</v>
      </c>
      <c r="L10" s="26">
        <v>4</v>
      </c>
      <c r="M10" s="26">
        <v>8</v>
      </c>
      <c r="N10" s="28">
        <v>0.36580000000000001</v>
      </c>
      <c r="O10" s="29">
        <v>41</v>
      </c>
      <c r="P10" s="26"/>
      <c r="Q10" s="26"/>
      <c r="R10" s="26"/>
      <c r="S10" s="26"/>
      <c r="T10" s="26"/>
      <c r="U10" s="30"/>
      <c r="V10" s="30"/>
      <c r="W10" s="30"/>
      <c r="X10" s="30"/>
      <c r="Y10" s="30"/>
      <c r="Z10" s="26"/>
      <c r="AA10" s="26"/>
      <c r="AB10" s="31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64">
        <v>2018</v>
      </c>
      <c r="C11" s="64"/>
      <c r="D11" s="65" t="s">
        <v>46</v>
      </c>
      <c r="E11" s="64"/>
      <c r="F11" s="69" t="s">
        <v>38</v>
      </c>
      <c r="G11" s="66"/>
      <c r="H11" s="67"/>
      <c r="I11" s="64"/>
      <c r="J11" s="64"/>
      <c r="K11" s="64"/>
      <c r="L11" s="64"/>
      <c r="M11" s="64"/>
      <c r="N11" s="68"/>
      <c r="O11" s="29"/>
      <c r="P11" s="26"/>
      <c r="Q11" s="26"/>
      <c r="R11" s="26"/>
      <c r="S11" s="26"/>
      <c r="T11" s="26"/>
      <c r="U11" s="30"/>
      <c r="V11" s="30"/>
      <c r="W11" s="30"/>
      <c r="X11" s="30"/>
      <c r="Y11" s="30"/>
      <c r="Z11" s="26"/>
      <c r="AA11" s="26"/>
      <c r="AB11" s="31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64">
        <v>2019</v>
      </c>
      <c r="C12" s="64"/>
      <c r="D12" s="65" t="s">
        <v>53</v>
      </c>
      <c r="E12" s="64"/>
      <c r="F12" s="69" t="s">
        <v>38</v>
      </c>
      <c r="G12" s="66"/>
      <c r="H12" s="67"/>
      <c r="I12" s="64"/>
      <c r="J12" s="64"/>
      <c r="K12" s="64"/>
      <c r="L12" s="64"/>
      <c r="M12" s="64"/>
      <c r="N12" s="68"/>
      <c r="O12" s="29"/>
      <c r="P12" s="26"/>
      <c r="Q12" s="26"/>
      <c r="R12" s="26"/>
      <c r="S12" s="26"/>
      <c r="T12" s="26"/>
      <c r="U12" s="30"/>
      <c r="V12" s="30"/>
      <c r="W12" s="30"/>
      <c r="X12" s="30"/>
      <c r="Y12" s="30"/>
      <c r="Z12" s="26"/>
      <c r="AA12" s="26"/>
      <c r="AB12" s="31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70">
        <v>2019</v>
      </c>
      <c r="C13" s="70"/>
      <c r="D13" s="71" t="s">
        <v>46</v>
      </c>
      <c r="E13" s="70"/>
      <c r="F13" s="72" t="s">
        <v>54</v>
      </c>
      <c r="G13" s="73"/>
      <c r="H13" s="74"/>
      <c r="I13" s="70"/>
      <c r="J13" s="70"/>
      <c r="K13" s="70"/>
      <c r="L13" s="70"/>
      <c r="M13" s="70"/>
      <c r="N13" s="75"/>
      <c r="O13" s="29"/>
      <c r="P13" s="26"/>
      <c r="Q13" s="26"/>
      <c r="R13" s="26"/>
      <c r="S13" s="26"/>
      <c r="T13" s="26"/>
      <c r="U13" s="30"/>
      <c r="V13" s="30"/>
      <c r="W13" s="30"/>
      <c r="X13" s="30"/>
      <c r="Y13" s="30"/>
      <c r="Z13" s="26"/>
      <c r="AA13" s="26"/>
      <c r="AB13" s="31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6">
        <v>2020</v>
      </c>
      <c r="C14" s="26" t="s">
        <v>57</v>
      </c>
      <c r="D14" s="27" t="s">
        <v>46</v>
      </c>
      <c r="E14" s="26">
        <v>20</v>
      </c>
      <c r="F14" s="26">
        <v>2</v>
      </c>
      <c r="G14" s="26">
        <v>32</v>
      </c>
      <c r="H14" s="43">
        <v>7</v>
      </c>
      <c r="I14" s="26">
        <v>63</v>
      </c>
      <c r="J14" s="26">
        <v>2</v>
      </c>
      <c r="K14" s="26">
        <v>7</v>
      </c>
      <c r="L14" s="26">
        <v>20</v>
      </c>
      <c r="M14" s="26">
        <v>34</v>
      </c>
      <c r="N14" s="28">
        <v>0.41399999999999998</v>
      </c>
      <c r="O14" s="29">
        <v>152</v>
      </c>
      <c r="P14" s="26"/>
      <c r="Q14" s="26"/>
      <c r="R14" s="26"/>
      <c r="S14" s="26"/>
      <c r="T14" s="26"/>
      <c r="U14" s="30"/>
      <c r="V14" s="30"/>
      <c r="W14" s="30"/>
      <c r="X14" s="30"/>
      <c r="Y14" s="30"/>
      <c r="Z14" s="26"/>
      <c r="AA14" s="26"/>
      <c r="AB14" s="31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6" t="s">
        <v>9</v>
      </c>
      <c r="C15" s="17"/>
      <c r="D15" s="15"/>
      <c r="E15" s="18">
        <f>SUM(E4:E14)</f>
        <v>28</v>
      </c>
      <c r="F15" s="18">
        <f t="shared" ref="F15:O15" si="0">SUM(F4:F14)</f>
        <v>3</v>
      </c>
      <c r="G15" s="18">
        <f t="shared" si="0"/>
        <v>39</v>
      </c>
      <c r="H15" s="18">
        <f t="shared" si="0"/>
        <v>8</v>
      </c>
      <c r="I15" s="18">
        <f t="shared" si="0"/>
        <v>78</v>
      </c>
      <c r="J15" s="18">
        <f t="shared" si="0"/>
        <v>2</v>
      </c>
      <c r="K15" s="18">
        <f t="shared" si="0"/>
        <v>10</v>
      </c>
      <c r="L15" s="18">
        <f t="shared" si="0"/>
        <v>24</v>
      </c>
      <c r="M15" s="18">
        <f t="shared" si="0"/>
        <v>42</v>
      </c>
      <c r="N15" s="32">
        <f>PRODUCT(I15/O15)</f>
        <v>0.40414507772020725</v>
      </c>
      <c r="O15" s="33">
        <f t="shared" si="0"/>
        <v>193</v>
      </c>
      <c r="P15" s="18">
        <f t="shared" ref="P15:AE15" si="1">SUM(P4:P10)</f>
        <v>0</v>
      </c>
      <c r="Q15" s="18">
        <f t="shared" si="1"/>
        <v>0</v>
      </c>
      <c r="R15" s="18">
        <f t="shared" si="1"/>
        <v>0</v>
      </c>
      <c r="S15" s="18">
        <f t="shared" si="1"/>
        <v>0</v>
      </c>
      <c r="T15" s="18">
        <f t="shared" si="1"/>
        <v>0</v>
      </c>
      <c r="U15" s="18">
        <f t="shared" si="1"/>
        <v>0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0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27" t="s">
        <v>2</v>
      </c>
      <c r="C16" s="34"/>
      <c r="D16" s="35">
        <f>SUM(F15:H15)+((I15-F15-G15)/3)+(E15/3)+(Z15*25)+(AA15*25)+(AB15*10)+(AC15*25)+(AD15*20)+(AE15*15)</f>
        <v>71.333333333333329</v>
      </c>
      <c r="E16" s="1"/>
      <c r="F16" s="1"/>
      <c r="G16" s="1"/>
      <c r="H16" s="1"/>
      <c r="I16" s="1"/>
      <c r="J16" s="1"/>
      <c r="K16" s="1"/>
      <c r="L16" s="1"/>
      <c r="M16" s="1"/>
      <c r="N16" s="3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7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6"/>
      <c r="O17" s="38"/>
      <c r="P17" s="1"/>
      <c r="Q17" s="39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9" customFormat="1" ht="15" customHeight="1" x14ac:dyDescent="0.25">
      <c r="A18" s="1"/>
      <c r="B18" s="22" t="s">
        <v>16</v>
      </c>
      <c r="C18" s="40"/>
      <c r="D18" s="40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32" t="s">
        <v>36</v>
      </c>
      <c r="O18" s="24"/>
      <c r="P18" s="41" t="s">
        <v>32</v>
      </c>
      <c r="Q18" s="12"/>
      <c r="R18" s="12"/>
      <c r="S18" s="12"/>
      <c r="T18" s="42"/>
      <c r="U18" s="42"/>
      <c r="V18" s="42"/>
      <c r="W18" s="42"/>
      <c r="X18" s="42"/>
      <c r="Y18" s="12"/>
      <c r="Z18" s="12"/>
      <c r="AA18" s="12"/>
      <c r="AB18" s="12"/>
      <c r="AC18" s="12"/>
      <c r="AD18" s="12"/>
      <c r="AE18" s="44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1" t="s">
        <v>17</v>
      </c>
      <c r="C19" s="12"/>
      <c r="D19" s="44"/>
      <c r="E19" s="26">
        <f>PRODUCT(E15)</f>
        <v>28</v>
      </c>
      <c r="F19" s="26">
        <f>PRODUCT(F15)</f>
        <v>3</v>
      </c>
      <c r="G19" s="26">
        <f>PRODUCT(G15)</f>
        <v>39</v>
      </c>
      <c r="H19" s="26">
        <f>PRODUCT(H15)</f>
        <v>8</v>
      </c>
      <c r="I19" s="26">
        <f>PRODUCT(I15)</f>
        <v>78</v>
      </c>
      <c r="J19" s="1"/>
      <c r="K19" s="45">
        <f>PRODUCT((F19+G19)/E19)</f>
        <v>1.5</v>
      </c>
      <c r="L19" s="45">
        <f>PRODUCT(H19/E19)</f>
        <v>0.2857142857142857</v>
      </c>
      <c r="M19" s="45">
        <f>PRODUCT(I19/E19)</f>
        <v>2.7857142857142856</v>
      </c>
      <c r="N19" s="46">
        <f>PRODUCT(N15)</f>
        <v>0.40414507772020725</v>
      </c>
      <c r="O19" s="24">
        <f>PRODUCT(O15)</f>
        <v>193</v>
      </c>
      <c r="P19" s="76" t="s">
        <v>33</v>
      </c>
      <c r="Q19" s="77"/>
      <c r="R19" s="78" t="s">
        <v>48</v>
      </c>
      <c r="S19" s="78"/>
      <c r="T19" s="78"/>
      <c r="U19" s="78"/>
      <c r="V19" s="78"/>
      <c r="W19" s="78"/>
      <c r="X19" s="78"/>
      <c r="Y19" s="78"/>
      <c r="Z19" s="79" t="s">
        <v>34</v>
      </c>
      <c r="AA19" s="79"/>
      <c r="AB19" s="88" t="s">
        <v>49</v>
      </c>
      <c r="AC19" s="79"/>
      <c r="AD19" s="79"/>
      <c r="AE19" s="9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7" t="s">
        <v>18</v>
      </c>
      <c r="C20" s="48"/>
      <c r="D20" s="49"/>
      <c r="E20" s="26"/>
      <c r="F20" s="26"/>
      <c r="G20" s="26"/>
      <c r="H20" s="26"/>
      <c r="I20" s="26"/>
      <c r="J20" s="1"/>
      <c r="K20" s="45"/>
      <c r="L20" s="45"/>
      <c r="M20" s="45"/>
      <c r="N20" s="28"/>
      <c r="O20" s="24"/>
      <c r="P20" s="80" t="s">
        <v>55</v>
      </c>
      <c r="Q20" s="81"/>
      <c r="R20" s="82" t="s">
        <v>50</v>
      </c>
      <c r="S20" s="82"/>
      <c r="T20" s="82"/>
      <c r="U20" s="82"/>
      <c r="V20" s="82"/>
      <c r="W20" s="82"/>
      <c r="X20" s="82"/>
      <c r="Y20" s="82"/>
      <c r="Z20" s="83" t="s">
        <v>34</v>
      </c>
      <c r="AA20" s="83"/>
      <c r="AB20" s="89" t="s">
        <v>51</v>
      </c>
      <c r="AC20" s="83"/>
      <c r="AD20" s="83"/>
      <c r="AE20" s="92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0" t="s">
        <v>19</v>
      </c>
      <c r="C21" s="51"/>
      <c r="D21" s="52"/>
      <c r="E21" s="30"/>
      <c r="F21" s="30"/>
      <c r="G21" s="30"/>
      <c r="H21" s="30"/>
      <c r="I21" s="30"/>
      <c r="J21" s="1"/>
      <c r="K21" s="53"/>
      <c r="L21" s="53"/>
      <c r="M21" s="53"/>
      <c r="N21" s="54"/>
      <c r="O21" s="24"/>
      <c r="P21" s="80" t="s">
        <v>56</v>
      </c>
      <c r="Q21" s="81"/>
      <c r="R21" s="82" t="s">
        <v>48</v>
      </c>
      <c r="S21" s="82"/>
      <c r="T21" s="82"/>
      <c r="U21" s="82"/>
      <c r="V21" s="82"/>
      <c r="W21" s="82"/>
      <c r="X21" s="82"/>
      <c r="Y21" s="82"/>
      <c r="Z21" s="83" t="s">
        <v>34</v>
      </c>
      <c r="AA21" s="83"/>
      <c r="AB21" s="89" t="s">
        <v>49</v>
      </c>
      <c r="AC21" s="83"/>
      <c r="AD21" s="83"/>
      <c r="AE21" s="92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55" t="s">
        <v>20</v>
      </c>
      <c r="C22" s="56"/>
      <c r="D22" s="57"/>
      <c r="E22" s="18">
        <f>SUM(E19:E21)</f>
        <v>28</v>
      </c>
      <c r="F22" s="18">
        <f>SUM(F19:F21)</f>
        <v>3</v>
      </c>
      <c r="G22" s="18">
        <f>SUM(G19:G21)</f>
        <v>39</v>
      </c>
      <c r="H22" s="18">
        <f>SUM(H19:H21)</f>
        <v>8</v>
      </c>
      <c r="I22" s="18">
        <f>SUM(I19:I21)</f>
        <v>78</v>
      </c>
      <c r="J22" s="1"/>
      <c r="K22" s="58">
        <f>PRODUCT((F22+G22)/E22)</f>
        <v>1.5</v>
      </c>
      <c r="L22" s="58">
        <f>PRODUCT(H22/E22)</f>
        <v>0.2857142857142857</v>
      </c>
      <c r="M22" s="58">
        <f>PRODUCT(I22/E22)</f>
        <v>2.7857142857142856</v>
      </c>
      <c r="N22" s="32">
        <f>PRODUCT(I22/O22)</f>
        <v>0.40414507772020725</v>
      </c>
      <c r="O22" s="24">
        <f>SUM(O19:O21)</f>
        <v>193</v>
      </c>
      <c r="P22" s="84" t="s">
        <v>35</v>
      </c>
      <c r="Q22" s="85"/>
      <c r="R22" s="86" t="s">
        <v>50</v>
      </c>
      <c r="S22" s="86"/>
      <c r="T22" s="86"/>
      <c r="U22" s="86"/>
      <c r="V22" s="86"/>
      <c r="W22" s="86"/>
      <c r="X22" s="86"/>
      <c r="Y22" s="86"/>
      <c r="Z22" s="87" t="s">
        <v>34</v>
      </c>
      <c r="AA22" s="87"/>
      <c r="AB22" s="90" t="s">
        <v>51</v>
      </c>
      <c r="AC22" s="87"/>
      <c r="AD22" s="87"/>
      <c r="AE22" s="93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37"/>
      <c r="C23" s="37"/>
      <c r="D23" s="37"/>
      <c r="E23" s="37"/>
      <c r="F23" s="37"/>
      <c r="G23" s="37"/>
      <c r="H23" s="37"/>
      <c r="I23" s="37"/>
      <c r="J23" s="1"/>
      <c r="K23" s="37"/>
      <c r="L23" s="37"/>
      <c r="M23" s="37"/>
      <c r="N23" s="36"/>
      <c r="O23" s="24"/>
      <c r="P23" s="1"/>
      <c r="Q23" s="39"/>
      <c r="R23" s="1"/>
      <c r="S23" s="1"/>
      <c r="T23" s="24"/>
      <c r="U23" s="24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9" customFormat="1" ht="15" customHeight="1" x14ac:dyDescent="0.25">
      <c r="A24" s="1"/>
      <c r="B24" s="1" t="s">
        <v>37</v>
      </c>
      <c r="C24" s="1"/>
      <c r="D24" s="1" t="s">
        <v>45</v>
      </c>
      <c r="E24" s="1"/>
      <c r="F24" s="1"/>
      <c r="G24" s="1"/>
      <c r="H24" s="1"/>
      <c r="I24" s="1"/>
      <c r="J24" s="1"/>
      <c r="K24" s="1"/>
      <c r="L24" s="1"/>
      <c r="M24" s="1"/>
      <c r="N24" s="39"/>
      <c r="O24" s="24"/>
      <c r="P24" s="1"/>
      <c r="Q24" s="39"/>
      <c r="R24" s="1"/>
      <c r="S24" s="1"/>
      <c r="T24" s="24"/>
      <c r="U24" s="24"/>
      <c r="V24" s="59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52</v>
      </c>
      <c r="E25" s="1"/>
      <c r="F25" s="1"/>
      <c r="G25" s="1"/>
      <c r="H25" s="1"/>
      <c r="I25" s="1"/>
      <c r="J25" s="1"/>
      <c r="K25" s="1"/>
      <c r="L25" s="1"/>
      <c r="M25" s="1"/>
      <c r="N25" s="39"/>
      <c r="O25" s="24"/>
      <c r="P25" s="1"/>
      <c r="Q25" s="39"/>
      <c r="R25" s="1"/>
      <c r="S25" s="1"/>
      <c r="T25" s="24"/>
      <c r="U25" s="24"/>
      <c r="V25" s="59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8"/>
      <c r="D26" s="1" t="s">
        <v>40</v>
      </c>
      <c r="E26" s="1"/>
      <c r="F26" s="1"/>
      <c r="G26" s="1"/>
      <c r="H26" s="1"/>
      <c r="I26" s="1"/>
      <c r="J26" s="1"/>
      <c r="K26" s="1"/>
      <c r="L26" s="1"/>
      <c r="M26" s="60"/>
      <c r="N26" s="60"/>
      <c r="O26" s="24"/>
      <c r="P26" s="1"/>
      <c r="Q26" s="39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s="61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9"/>
      <c r="R27" s="1"/>
      <c r="S27" s="1"/>
      <c r="T27" s="24"/>
      <c r="U27" s="24"/>
      <c r="V27" s="59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s="6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9"/>
      <c r="R28" s="1"/>
      <c r="S28" s="1"/>
      <c r="T28" s="24"/>
      <c r="U28" s="24"/>
      <c r="V28" s="59"/>
      <c r="W28" s="59"/>
      <c r="X28" s="24"/>
      <c r="Y28" s="24"/>
      <c r="Z28" s="24"/>
      <c r="AA28" s="24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s="6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9"/>
      <c r="R29" s="1"/>
      <c r="S29" s="1"/>
      <c r="T29" s="24"/>
      <c r="U29" s="24"/>
      <c r="V29" s="59"/>
      <c r="W29" s="59"/>
      <c r="X29" s="24"/>
      <c r="Y29" s="24"/>
      <c r="Z29" s="24"/>
      <c r="AA29" s="24"/>
      <c r="AB29" s="24"/>
      <c r="AC29" s="24"/>
      <c r="AD29" s="24"/>
      <c r="AE29" s="24"/>
      <c r="AF29" s="8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9"/>
      <c r="R30" s="1"/>
      <c r="S30" s="1"/>
      <c r="T30" s="24"/>
      <c r="U30" s="24"/>
      <c r="V30" s="59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9"/>
      <c r="R31" s="1"/>
      <c r="S31" s="1"/>
      <c r="T31" s="24"/>
      <c r="U31" s="24"/>
      <c r="V31" s="59"/>
      <c r="W31" s="59"/>
      <c r="X31" s="24"/>
      <c r="Y31" s="24"/>
      <c r="Z31" s="24"/>
      <c r="AA31" s="24"/>
      <c r="AB31" s="24"/>
      <c r="AC31" s="24"/>
      <c r="AD31" s="24"/>
      <c r="AE31" s="24"/>
      <c r="AF31" s="8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60"/>
      <c r="N32" s="36"/>
      <c r="O32" s="24"/>
      <c r="P32" s="1"/>
      <c r="Q32" s="39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6"/>
      <c r="O33" s="24"/>
      <c r="P33" s="1"/>
      <c r="Q33" s="39"/>
      <c r="R33" s="1"/>
      <c r="S33" s="1"/>
      <c r="T33" s="24"/>
      <c r="U33" s="24"/>
      <c r="V33" s="59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6"/>
      <c r="O34" s="24"/>
      <c r="P34" s="1"/>
      <c r="Q34" s="39"/>
      <c r="R34" s="1"/>
      <c r="S34" s="1"/>
      <c r="T34" s="24"/>
      <c r="U34" s="24"/>
      <c r="V34" s="59"/>
      <c r="W34" s="59"/>
      <c r="X34" s="24"/>
      <c r="Y34" s="24"/>
      <c r="Z34" s="24"/>
      <c r="AA34" s="24"/>
      <c r="AB34" s="24"/>
      <c r="AC34" s="24"/>
      <c r="AD34" s="24"/>
      <c r="AE34" s="24"/>
      <c r="AF34" s="8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6"/>
      <c r="O35" s="24"/>
      <c r="P35" s="1"/>
      <c r="Q35" s="39"/>
      <c r="R35" s="1"/>
      <c r="S35" s="1"/>
      <c r="T35" s="24"/>
      <c r="U35" s="24"/>
      <c r="V35" s="59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61"/>
      <c r="AH35" s="61"/>
      <c r="AI35" s="61"/>
      <c r="AJ35" s="61"/>
      <c r="AK35" s="61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60"/>
      <c r="N36" s="36"/>
      <c r="O36" s="24"/>
      <c r="P36" s="1"/>
      <c r="Q36" s="39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61"/>
      <c r="AH36" s="61"/>
      <c r="AI36" s="61"/>
      <c r="AJ36" s="61"/>
      <c r="AK36" s="61"/>
    </row>
    <row r="37" spans="1:37" ht="15" customHeight="1" x14ac:dyDescent="0.25">
      <c r="A37" s="6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6"/>
      <c r="O37" s="24"/>
      <c r="P37" s="1"/>
      <c r="Q37" s="39"/>
      <c r="R37" s="1"/>
      <c r="S37" s="1"/>
      <c r="T37" s="24"/>
      <c r="U37" s="24"/>
      <c r="V37" s="59"/>
      <c r="W37" s="1"/>
      <c r="X37" s="1"/>
      <c r="Y37" s="1"/>
      <c r="Z37" s="1"/>
      <c r="AA37" s="1"/>
      <c r="AB37" s="1"/>
      <c r="AC37" s="1"/>
      <c r="AD37" s="1"/>
      <c r="AE37" s="1"/>
      <c r="AF37" s="8"/>
    </row>
    <row r="38" spans="1:37" ht="15" customHeight="1" x14ac:dyDescent="0.25">
      <c r="A38" s="6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6"/>
      <c r="O38" s="24"/>
      <c r="P38" s="1"/>
      <c r="Q38" s="39"/>
      <c r="R38" s="1"/>
      <c r="S38" s="1"/>
      <c r="T38" s="24"/>
      <c r="U38" s="24"/>
      <c r="V38" s="59"/>
      <c r="W38" s="59"/>
      <c r="X38" s="24"/>
      <c r="Y38" s="24"/>
      <c r="Z38" s="24"/>
      <c r="AA38" s="24"/>
      <c r="AB38" s="24"/>
      <c r="AC38" s="24"/>
      <c r="AD38" s="24"/>
      <c r="AE38" s="24"/>
      <c r="AF38" s="8"/>
    </row>
    <row r="39" spans="1:37" ht="15" customHeight="1" x14ac:dyDescent="0.25">
      <c r="A39" s="6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6"/>
      <c r="O39" s="24"/>
      <c r="P39" s="1"/>
      <c r="Q39" s="39"/>
      <c r="R39" s="1"/>
      <c r="S39" s="1"/>
      <c r="T39" s="24"/>
      <c r="U39" s="24"/>
      <c r="V39" s="59"/>
      <c r="W39" s="59"/>
      <c r="X39" s="24"/>
      <c r="Y39" s="24"/>
      <c r="Z39" s="24"/>
      <c r="AA39" s="24"/>
      <c r="AB39" s="24"/>
      <c r="AC39" s="24"/>
      <c r="AD39" s="24"/>
      <c r="AE39" s="24"/>
      <c r="AF39" s="8"/>
    </row>
    <row r="40" spans="1:37" ht="15" customHeight="1" x14ac:dyDescent="0.25">
      <c r="A40" s="6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9"/>
      <c r="R40" s="1"/>
      <c r="S40" s="1"/>
      <c r="T40" s="24"/>
      <c r="U40" s="24"/>
      <c r="V40" s="59"/>
      <c r="W40" s="59"/>
      <c r="X40" s="24"/>
      <c r="Y40" s="24"/>
      <c r="Z40" s="24"/>
      <c r="AA40" s="24"/>
      <c r="AB40" s="24"/>
      <c r="AC40" s="24"/>
      <c r="AD40" s="24"/>
      <c r="AE40" s="24"/>
      <c r="AF40" s="8"/>
    </row>
    <row r="41" spans="1:37" ht="15" customHeight="1" x14ac:dyDescent="0.25">
      <c r="A41" s="6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9"/>
      <c r="R41" s="1"/>
      <c r="S41" s="1"/>
      <c r="T41" s="24"/>
      <c r="U41" s="24"/>
      <c r="V41" s="59"/>
      <c r="W41" s="59"/>
      <c r="X41" s="24"/>
      <c r="Y41" s="24"/>
      <c r="Z41" s="24"/>
      <c r="AA41" s="24"/>
      <c r="AB41" s="24"/>
      <c r="AC41" s="24"/>
      <c r="AD41" s="24"/>
      <c r="AE41" s="24"/>
      <c r="AF41" s="8"/>
    </row>
    <row r="42" spans="1:37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4"/>
      <c r="P42" s="1"/>
      <c r="Q42" s="39"/>
      <c r="R42" s="1"/>
      <c r="S42" s="1"/>
      <c r="T42" s="24"/>
      <c r="U42" s="24"/>
      <c r="V42" s="59"/>
      <c r="W42" s="1"/>
      <c r="X42" s="1"/>
      <c r="Y42" s="1"/>
      <c r="Z42" s="1"/>
      <c r="AA42" s="1"/>
      <c r="AB42" s="1"/>
      <c r="AC42" s="1"/>
      <c r="AD42" s="1"/>
      <c r="AE42" s="1"/>
    </row>
    <row r="43" spans="1:37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4"/>
      <c r="P43" s="1"/>
      <c r="Q43" s="39"/>
      <c r="R43" s="1"/>
      <c r="S43" s="1"/>
      <c r="T43" s="24"/>
      <c r="U43" s="24"/>
      <c r="V43" s="59"/>
      <c r="W43" s="1"/>
      <c r="X43" s="1"/>
      <c r="Y43" s="1"/>
      <c r="Z43" s="1"/>
      <c r="AA43" s="1"/>
      <c r="AB43" s="1"/>
      <c r="AC43" s="1"/>
      <c r="AD43" s="1"/>
      <c r="AE43" s="1"/>
    </row>
    <row r="44" spans="1:37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4"/>
      <c r="P44" s="1"/>
      <c r="Q44" s="39"/>
      <c r="R44" s="1"/>
      <c r="S44" s="1"/>
      <c r="T44" s="24"/>
      <c r="U44" s="24"/>
      <c r="V44" s="59"/>
      <c r="W44" s="1"/>
      <c r="X44" s="1"/>
      <c r="Y44" s="1"/>
      <c r="Z44" s="1"/>
      <c r="AA44" s="1"/>
      <c r="AB44" s="1"/>
      <c r="AC44" s="1"/>
      <c r="AD44" s="1"/>
      <c r="AE44" s="1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4"/>
      <c r="P45" s="1"/>
      <c r="Q45" s="39"/>
      <c r="R45" s="1"/>
      <c r="S45" s="1"/>
      <c r="T45" s="24"/>
      <c r="U45" s="24"/>
      <c r="V45" s="59"/>
      <c r="W45" s="1"/>
      <c r="X45" s="1"/>
      <c r="Y45" s="1"/>
      <c r="Z45" s="1"/>
      <c r="AA45" s="1"/>
      <c r="AB45" s="1"/>
      <c r="AC45" s="1"/>
      <c r="AD45" s="1"/>
      <c r="AE45" s="1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4"/>
      <c r="P46" s="1"/>
      <c r="Q46" s="39"/>
      <c r="R46" s="1"/>
      <c r="S46" s="1"/>
      <c r="T46" s="24"/>
      <c r="U46" s="24"/>
      <c r="V46" s="59"/>
      <c r="W46" s="1"/>
      <c r="X46" s="1"/>
      <c r="Y46" s="1"/>
      <c r="Z46" s="1"/>
      <c r="AA46" s="1"/>
      <c r="AB46" s="1"/>
      <c r="AC46" s="1"/>
      <c r="AD46" s="1"/>
      <c r="AE46" s="1"/>
    </row>
  </sheetData>
  <sortState ref="B11:V13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2020-08-26T21:20:50Z</dcterms:modified>
</cp:coreProperties>
</file>