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N16" i="1"/>
  <c r="O12" i="1"/>
  <c r="O19" i="1"/>
  <c r="AE12" i="1"/>
  <c r="AD12" i="1"/>
  <c r="AC12" i="1"/>
  <c r="AB12" i="1"/>
  <c r="AA12" i="1"/>
  <c r="Z12" i="1"/>
  <c r="Y12" i="1"/>
  <c r="I18" i="1" s="1"/>
  <c r="X12" i="1"/>
  <c r="H18" i="1"/>
  <c r="L18" i="1" s="1"/>
  <c r="W12" i="1"/>
  <c r="G18" i="1" s="1"/>
  <c r="V12" i="1"/>
  <c r="F18" i="1" s="1"/>
  <c r="K18" i="1" s="1"/>
  <c r="U12" i="1"/>
  <c r="E18" i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/>
  <c r="F19" i="1" s="1"/>
  <c r="E12" i="1"/>
  <c r="E16" i="1"/>
  <c r="E19" i="1" s="1"/>
  <c r="D13" i="1"/>
  <c r="K19" i="1" l="1"/>
  <c r="M16" i="1"/>
  <c r="I19" i="1"/>
  <c r="M18" i="1"/>
  <c r="N18" i="1"/>
  <c r="L16" i="1"/>
  <c r="H19" i="1"/>
  <c r="L19" i="1" s="1"/>
  <c r="K16" i="1"/>
  <c r="N19" i="1" l="1"/>
  <c r="M19" i="1"/>
</calcChain>
</file>

<file path=xl/sharedStrings.xml><?xml version="1.0" encoding="utf-8"?>
<sst xmlns="http://schemas.openxmlformats.org/spreadsheetml/2006/main" count="90" uniqueCount="58">
  <si>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</si>
  <si>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</si>
  <si>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</si>
  <si>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</si>
  <si>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</si>
  <si>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</si>
  <si>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</si>
  <si>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</si>
  <si>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</si>
  <si>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</si>
  <si>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</si>
  <si>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</si>
  <si>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</si>
  <si>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</si>
  <si>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</si>
  <si>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</si>
  <si>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</si>
  <si>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</si>
  <si>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</si>
  <si>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</si>
  <si>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</si>
  <si>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</si>
  <si>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</si>
  <si>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</si>
  <si>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</si>
  <si>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</si>
  <si>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</si>
  <si>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</si>
  <si>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</si>
  <si>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</si>
  <si>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</si>
  <si>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</si>
  <si>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</si>
  <si>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</si>
  <si>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</si>
  <si>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</si>
  <si>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</si>
  <si>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</si>
  <si>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</si>
  <si>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</si>
  <si>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</si>
  <si>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Laura Väihkönen</t>
  </si>
  <si>
    <t>15.05. 2010  Pesäkarhut - Lipottaret  2-0  (9-0, 21-0)</t>
  </si>
  <si>
    <t>18.07. 2010  Pesä Ysit - Lipottaret  2-0  (6-5, 11-3)</t>
  </si>
  <si>
    <t>15.  ottelu</t>
  </si>
  <si>
    <t xml:space="preserve">  21 v   9 kk   9 pv</t>
  </si>
  <si>
    <t xml:space="preserve">  21 v 10 kk 12 pv</t>
  </si>
  <si>
    <t>11.</t>
  </si>
  <si>
    <t>alemmat pudotuspelit</t>
  </si>
  <si>
    <t>ykköspesis</t>
  </si>
  <si>
    <t>suomensarja</t>
  </si>
  <si>
    <t>PattU</t>
  </si>
  <si>
    <t>PattU = Pattijoen Urheilijat  (1928)</t>
  </si>
  <si>
    <t>6.7.1989   Oulu</t>
  </si>
  <si>
    <t>MuPS</t>
  </si>
  <si>
    <t>MuPS = Muhoksen Pallo-Salamat  (1969)</t>
  </si>
  <si>
    <t>Lippo Juniorit = Oulun Lippo Juniorit  (2003),  kasvattajaseura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</si>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</sst>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53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2007</v>
      </c>
      <c r="C4" s="83"/>
      <c r="D4" s="84" t="s">
        <v>57</v>
      </c>
      <c r="E4" s="83"/>
      <c r="F4" s="85" t="s">
        <v>49</v>
      </c>
      <c r="G4" s="86"/>
      <c r="H4" s="87"/>
      <c r="I4" s="83"/>
      <c r="J4" s="83"/>
      <c r="K4" s="83"/>
      <c r="L4" s="83"/>
      <c r="M4" s="83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69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2008</v>
      </c>
      <c r="C5" s="83"/>
      <c r="D5" s="84" t="s">
        <v>57</v>
      </c>
      <c r="E5" s="83"/>
      <c r="F5" s="85" t="s">
        <v>49</v>
      </c>
      <c r="G5" s="86"/>
      <c r="H5" s="87"/>
      <c r="I5" s="83"/>
      <c r="J5" s="83"/>
      <c r="K5" s="83"/>
      <c r="L5" s="83"/>
      <c r="M5" s="83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69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2009</v>
      </c>
      <c r="C6" s="43"/>
      <c r="D6" s="41"/>
      <c r="E6" s="27"/>
      <c r="F6" s="27"/>
      <c r="G6" s="27"/>
      <c r="H6" s="27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69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43" t="s">
        <v>47</v>
      </c>
      <c r="D7" s="41" t="s">
        <v>57</v>
      </c>
      <c r="E7" s="27">
        <v>19</v>
      </c>
      <c r="F7" s="27">
        <v>1</v>
      </c>
      <c r="G7" s="27">
        <v>2</v>
      </c>
      <c r="H7" s="27">
        <v>3</v>
      </c>
      <c r="I7" s="27">
        <v>32</v>
      </c>
      <c r="J7" s="27">
        <v>16</v>
      </c>
      <c r="K7" s="27">
        <v>9</v>
      </c>
      <c r="L7" s="27">
        <v>4</v>
      </c>
      <c r="M7" s="27">
        <v>3</v>
      </c>
      <c r="N7" s="29">
        <v>0.38090000000000002</v>
      </c>
      <c r="O7" s="25">
        <f>SUM(J7:M7)-I7</f>
        <v>0</v>
      </c>
      <c r="P7" s="27"/>
      <c r="Q7" s="27"/>
      <c r="R7" s="27"/>
      <c r="S7" s="27"/>
      <c r="T7" s="27"/>
      <c r="U7" s="30">
        <v>1</v>
      </c>
      <c r="V7" s="30">
        <v>0</v>
      </c>
      <c r="W7" s="30">
        <v>0</v>
      </c>
      <c r="X7" s="30">
        <v>0</v>
      </c>
      <c r="Y7" s="30">
        <v>0</v>
      </c>
      <c r="Z7" s="27"/>
      <c r="AA7" s="27"/>
      <c r="AB7" s="27"/>
      <c r="AC7" s="27"/>
      <c r="AD7" s="27"/>
      <c r="AE7" s="27"/>
      <c r="AF7" s="64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2011</v>
      </c>
      <c r="C8" s="83"/>
      <c r="D8" s="84" t="s">
        <v>51</v>
      </c>
      <c r="E8" s="83"/>
      <c r="F8" s="85" t="s">
        <v>49</v>
      </c>
      <c r="G8" s="86"/>
      <c r="H8" s="87"/>
      <c r="I8" s="83"/>
      <c r="J8" s="83"/>
      <c r="K8" s="83"/>
      <c r="L8" s="83"/>
      <c r="M8" s="83"/>
      <c r="N8" s="8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8">
        <v>2012</v>
      </c>
      <c r="C9" s="88"/>
      <c r="D9" s="89" t="s">
        <v>57</v>
      </c>
      <c r="E9" s="88"/>
      <c r="F9" s="90" t="s">
        <v>50</v>
      </c>
      <c r="G9" s="91"/>
      <c r="H9" s="92"/>
      <c r="I9" s="88"/>
      <c r="J9" s="88"/>
      <c r="K9" s="88"/>
      <c r="L9" s="88"/>
      <c r="M9" s="88"/>
      <c r="N9" s="88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8">
        <v>2013</v>
      </c>
      <c r="C10" s="88"/>
      <c r="D10" s="89" t="s">
        <v>54</v>
      </c>
      <c r="E10" s="88"/>
      <c r="F10" s="90" t="s">
        <v>50</v>
      </c>
      <c r="G10" s="91"/>
      <c r="H10" s="92"/>
      <c r="I10" s="88"/>
      <c r="J10" s="88"/>
      <c r="K10" s="88"/>
      <c r="L10" s="88"/>
      <c r="M10" s="88"/>
      <c r="N10" s="88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8">
        <v>2012</v>
      </c>
      <c r="C11" s="88"/>
      <c r="D11" s="89" t="s">
        <v>57</v>
      </c>
      <c r="E11" s="88"/>
      <c r="F11" s="90" t="s">
        <v>50</v>
      </c>
      <c r="G11" s="91"/>
      <c r="H11" s="92"/>
      <c r="I11" s="88"/>
      <c r="J11" s="88"/>
      <c r="K11" s="88"/>
      <c r="L11" s="88"/>
      <c r="M11" s="88"/>
      <c r="N11" s="88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SUM(E4:E10)</f>
        <v>19</v>
      </c>
      <c r="F12" s="19">
        <f t="shared" si="0"/>
        <v>1</v>
      </c>
      <c r="G12" s="19">
        <f t="shared" si="0"/>
        <v>2</v>
      </c>
      <c r="H12" s="19">
        <f t="shared" si="0"/>
        <v>3</v>
      </c>
      <c r="I12" s="19">
        <f t="shared" si="0"/>
        <v>32</v>
      </c>
      <c r="J12" s="19">
        <f t="shared" si="0"/>
        <v>16</v>
      </c>
      <c r="K12" s="19">
        <f t="shared" si="0"/>
        <v>9</v>
      </c>
      <c r="L12" s="19">
        <f t="shared" si="0"/>
        <v>4</v>
      </c>
      <c r="M12" s="19">
        <f t="shared" si="0"/>
        <v>3</v>
      </c>
      <c r="N12" s="31">
        <v>0.38100000000000001</v>
      </c>
      <c r="O12" s="32">
        <f t="shared" ref="O12:AE12" si="1">SUM(O4:O10)</f>
        <v>0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22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19</v>
      </c>
      <c r="F16" s="27">
        <f>PRODUCT(F12)</f>
        <v>1</v>
      </c>
      <c r="G16" s="27">
        <f>PRODUCT(G12)</f>
        <v>2</v>
      </c>
      <c r="H16" s="27">
        <f>PRODUCT(H12)</f>
        <v>3</v>
      </c>
      <c r="I16" s="27">
        <f>PRODUCT(I12)</f>
        <v>32</v>
      </c>
      <c r="J16" s="1"/>
      <c r="K16" s="45">
        <f>PRODUCT((F16+G16)/E16)</f>
        <v>0.15789473684210525</v>
      </c>
      <c r="L16" s="45">
        <f>PRODUCT(H16/E16)</f>
        <v>0.15789473684210525</v>
      </c>
      <c r="M16" s="45">
        <f>PRODUCT(I16/E16)</f>
        <v>1.6842105263157894</v>
      </c>
      <c r="N16" s="29">
        <f>PRODUCT(N12)</f>
        <v>0.38100000000000001</v>
      </c>
      <c r="O16" s="25">
        <v>84</v>
      </c>
      <c r="P16" s="46" t="s">
        <v>34</v>
      </c>
      <c r="Q16" s="47"/>
      <c r="R16" s="47"/>
      <c r="S16" s="48" t="s">
        <v>42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45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/>
      <c r="F17" s="27"/>
      <c r="G17" s="27"/>
      <c r="H17" s="27"/>
      <c r="I17" s="27"/>
      <c r="J17" s="1"/>
      <c r="K17" s="45"/>
      <c r="L17" s="45"/>
      <c r="M17" s="45"/>
      <c r="N17" s="29"/>
      <c r="O17" s="55">
        <v>0</v>
      </c>
      <c r="P17" s="56" t="s">
        <v>35</v>
      </c>
      <c r="Q17" s="57"/>
      <c r="R17" s="57"/>
      <c r="S17" s="58" t="s">
        <v>43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44</v>
      </c>
      <c r="AE17" s="60"/>
      <c r="AF17" s="61" t="s">
        <v>46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>
        <f>PRODUCT(U12)</f>
        <v>1</v>
      </c>
      <c r="F18" s="30">
        <f>PRODUCT(V12)</f>
        <v>0</v>
      </c>
      <c r="G18" s="30">
        <f>PRODUCT(W12)</f>
        <v>0</v>
      </c>
      <c r="H18" s="30">
        <f>PRODUCT(X12)</f>
        <v>0</v>
      </c>
      <c r="I18" s="30">
        <f>PRODUCT(Y12)</f>
        <v>0</v>
      </c>
      <c r="J18" s="1"/>
      <c r="K18" s="65">
        <f>PRODUCT((F18+G18)/E18)</f>
        <v>0</v>
      </c>
      <c r="L18" s="65">
        <f>PRODUCT(H18/E18)</f>
        <v>0</v>
      </c>
      <c r="M18" s="65">
        <f>PRODUCT(I18/E18)</f>
        <v>0</v>
      </c>
      <c r="N18" s="66">
        <f>PRODUCT(I18/O18)</f>
        <v>0</v>
      </c>
      <c r="O18" s="25">
        <v>2</v>
      </c>
      <c r="P18" s="56" t="s">
        <v>36</v>
      </c>
      <c r="Q18" s="57"/>
      <c r="R18" s="57"/>
      <c r="S18" s="58" t="s">
        <v>43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44</v>
      </c>
      <c r="AE18" s="60"/>
      <c r="AF18" s="61" t="s">
        <v>46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20</v>
      </c>
      <c r="F19" s="19">
        <f>SUM(F16:F18)</f>
        <v>1</v>
      </c>
      <c r="G19" s="19">
        <f>SUM(G16:G18)</f>
        <v>2</v>
      </c>
      <c r="H19" s="19">
        <f>SUM(H16:H18)</f>
        <v>3</v>
      </c>
      <c r="I19" s="19">
        <f>SUM(I16:I18)</f>
        <v>32</v>
      </c>
      <c r="J19" s="1"/>
      <c r="K19" s="70">
        <f>PRODUCT((F19+G19)/E19)</f>
        <v>0.15</v>
      </c>
      <c r="L19" s="70">
        <f>PRODUCT(H19/E19)</f>
        <v>0.15</v>
      </c>
      <c r="M19" s="70">
        <f>PRODUCT(I19/E19)</f>
        <v>1.6</v>
      </c>
      <c r="N19" s="31">
        <f>PRODUCT(I19/O19)</f>
        <v>0.37209302325581395</v>
      </c>
      <c r="O19" s="25">
        <f>SUM(O16:O18)</f>
        <v>86</v>
      </c>
      <c r="P19" s="71" t="s">
        <v>37</v>
      </c>
      <c r="Q19" s="72"/>
      <c r="R19" s="72"/>
      <c r="S19" s="73" t="s">
        <v>43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44</v>
      </c>
      <c r="AE19" s="75"/>
      <c r="AF19" s="76" t="s">
        <v>46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56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52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55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7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25"/>
      <c r="Y58" s="25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7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25"/>
      <c r="Y59" s="25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7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7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25"/>
      <c r="Y61" s="25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7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25"/>
      <c r="Y62" s="25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2019-02-16T14:22:42Z</dcterms:modified>
</cp:coreProperties>
</file>