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R6" i="5" s="1"/>
  <c r="AP6" i="5"/>
  <c r="AO6" i="5"/>
  <c r="AN6" i="5"/>
  <c r="AM6" i="5"/>
  <c r="AG6" i="5"/>
  <c r="AE6" i="5"/>
  <c r="I11" i="5" s="1"/>
  <c r="AD6" i="5"/>
  <c r="H11" i="5" s="1"/>
  <c r="AC6" i="5"/>
  <c r="G11" i="5" s="1"/>
  <c r="AB6" i="5"/>
  <c r="F11" i="5" s="1"/>
  <c r="AA6" i="5"/>
  <c r="E11" i="5" s="1"/>
  <c r="W6" i="5"/>
  <c r="U6" i="5"/>
  <c r="T6" i="5"/>
  <c r="S6" i="5"/>
  <c r="R6" i="5"/>
  <c r="Q6" i="5"/>
  <c r="K6" i="5"/>
  <c r="I6" i="5"/>
  <c r="I10" i="5" s="1"/>
  <c r="I12" i="5" s="1"/>
  <c r="H6" i="5"/>
  <c r="H10" i="5" s="1"/>
  <c r="H12" i="5" s="1"/>
  <c r="G6" i="5"/>
  <c r="G10" i="5" s="1"/>
  <c r="G12" i="5" s="1"/>
  <c r="F6" i="5"/>
  <c r="F10" i="5" s="1"/>
  <c r="F12" i="5" s="1"/>
  <c r="E6" i="5"/>
  <c r="E10" i="5" s="1"/>
  <c r="E12" i="5" s="1"/>
  <c r="K11" i="5" l="1"/>
  <c r="K12" i="5" s="1"/>
  <c r="O12" i="5"/>
  <c r="J12" i="5"/>
  <c r="O11" i="5"/>
  <c r="N12" i="5"/>
  <c r="L12" i="5"/>
  <c r="M12" i="5"/>
  <c r="N11" i="5"/>
  <c r="L11" i="5"/>
  <c r="M11" i="5"/>
  <c r="AF6" i="5"/>
  <c r="J11" i="5" l="1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<sst xmlns="http://schemas.openxmlformats.org/spreadsheetml/2006/main" count="71" uniqueCount="30">
  <si>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</si>
  <si>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</si>
  <si>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</si>
  <si>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</si>
  <si>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</si>
  <si>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</si>
  <si>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</si>
  <si>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</si>
  <si>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</si>
  <si>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</si>
  <si>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</si>
  <si>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</si>
  <si>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</si>
  <si>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</si>
  <si>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</si>
  <si>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</si>
  <si>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</si>
  <si>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</si>
  <si>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</si>
  <si>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</si>
  <si>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</si>
  <si>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</si>
  <si>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</si>
  <si>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</si>
  <si>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PöU = Pöytyän Urheilijat  (1945)</t>
  </si>
  <si>
    <t>Sakari Vähätalo</t>
  </si>
  <si>
    <t>10.</t>
  </si>
  <si>
    <t>PöU</t>
  </si>
  <si>
    <t>3.</t>
  </si>
  <si>
    <t>25.9.1984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</si>
</sst>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25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2008</v>
      </c>
      <c r="Y4" s="12" t="s">
        <v>26</v>
      </c>
      <c r="Z4" s="1" t="s">
        <v>27</v>
      </c>
      <c r="AA4" s="12">
        <v>11</v>
      </c>
      <c r="AB4" s="12">
        <v>0</v>
      </c>
      <c r="AC4" s="12">
        <v>6</v>
      </c>
      <c r="AD4" s="12">
        <v>1</v>
      </c>
      <c r="AE4" s="12">
        <v>16</v>
      </c>
      <c r="AF4" s="66">
        <v>0.31369999999999998</v>
      </c>
      <c r="AG4" s="67">
        <v>51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32"/>
      <c r="AS4" s="6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2009</v>
      </c>
      <c r="Y5" s="12" t="s">
        <v>28</v>
      </c>
      <c r="Z5" s="1" t="s">
        <v>27</v>
      </c>
      <c r="AA5" s="12">
        <v>8</v>
      </c>
      <c r="AB5" s="12">
        <v>0</v>
      </c>
      <c r="AC5" s="12">
        <v>1</v>
      </c>
      <c r="AD5" s="12">
        <v>0</v>
      </c>
      <c r="AE5" s="12">
        <v>4</v>
      </c>
      <c r="AF5" s="66">
        <v>0.2</v>
      </c>
      <c r="AG5" s="67">
        <v>20</v>
      </c>
      <c r="AH5" s="7"/>
      <c r="AI5" s="7"/>
      <c r="AJ5" s="7"/>
      <c r="AK5" s="7"/>
      <c r="AL5" s="10"/>
      <c r="AM5" s="12">
        <v>2</v>
      </c>
      <c r="AN5" s="12">
        <v>0</v>
      </c>
      <c r="AO5" s="12">
        <v>0</v>
      </c>
      <c r="AP5" s="12">
        <v>0</v>
      </c>
      <c r="AQ5" s="12">
        <v>0</v>
      </c>
      <c r="AR5" s="32">
        <v>0</v>
      </c>
      <c r="AS5" s="68">
        <v>5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19</v>
      </c>
      <c r="AB6" s="36">
        <f>SUM(AB4:AB5)</f>
        <v>0</v>
      </c>
      <c r="AC6" s="36">
        <f>SUM(AC4:AC5)</f>
        <v>7</v>
      </c>
      <c r="AD6" s="36">
        <f>SUM(AD4:AD5)</f>
        <v>1</v>
      </c>
      <c r="AE6" s="36">
        <f>SUM(AE4:AE5)</f>
        <v>20</v>
      </c>
      <c r="AF6" s="37">
        <f>PRODUCT(AE6/AG6)</f>
        <v>0.28169014084507044</v>
      </c>
      <c r="AG6" s="21">
        <f>SUM(AG4:AG5)</f>
        <v>71</v>
      </c>
      <c r="AH6" s="18"/>
      <c r="AI6" s="29"/>
      <c r="AJ6" s="41"/>
      <c r="AK6" s="42"/>
      <c r="AL6" s="10"/>
      <c r="AM6" s="36">
        <f>SUM(AM4:AM5)</f>
        <v>2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f>PRODUCT(AQ6/AS6)</f>
        <v>0</v>
      </c>
      <c r="AS6" s="39">
        <f>SUM(AS4:AS5)</f>
        <v>5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24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21</v>
      </c>
      <c r="F11" s="47">
        <f>PRODUCT(AB6+AN6)</f>
        <v>0</v>
      </c>
      <c r="G11" s="47">
        <f>PRODUCT(AC6+AO6)</f>
        <v>7</v>
      </c>
      <c r="H11" s="47">
        <f>PRODUCT(AD6+AP6)</f>
        <v>1</v>
      </c>
      <c r="I11" s="47">
        <f>PRODUCT(AE6+AQ6)</f>
        <v>20</v>
      </c>
      <c r="J11" s="60">
        <f>PRODUCT(I11/K11)</f>
        <v>0.26315789473684209</v>
      </c>
      <c r="K11" s="10">
        <f>PRODUCT(AG6+AS6)</f>
        <v>76</v>
      </c>
      <c r="L11" s="53">
        <f>PRODUCT((F11+G11)/E11)</f>
        <v>0.33333333333333331</v>
      </c>
      <c r="M11" s="53">
        <f>PRODUCT(H11/E11)</f>
        <v>4.7619047619047616E-2</v>
      </c>
      <c r="N11" s="53">
        <f>PRODUCT((F11+G11+H11)/E11)</f>
        <v>0.38095238095238093</v>
      </c>
      <c r="O11" s="53">
        <f>PRODUCT(I11/E11)</f>
        <v>0.95238095238095233</v>
      </c>
      <c r="Q11" s="17"/>
      <c r="R11" s="17"/>
      <c r="S11" s="16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21</v>
      </c>
      <c r="F12" s="47">
        <f t="shared" ref="F12:I12" si="0">SUM(F9:F11)</f>
        <v>0</v>
      </c>
      <c r="G12" s="47">
        <f t="shared" si="0"/>
        <v>7</v>
      </c>
      <c r="H12" s="47">
        <f t="shared" si="0"/>
        <v>1</v>
      </c>
      <c r="I12" s="47">
        <f t="shared" si="0"/>
        <v>20</v>
      </c>
      <c r="J12" s="60">
        <f>PRODUCT(I12/K12)</f>
        <v>0.26315789473684209</v>
      </c>
      <c r="K12" s="16">
        <f>SUM(K9:K11)</f>
        <v>76</v>
      </c>
      <c r="L12" s="53">
        <f>PRODUCT((F12+G12)/E12)</f>
        <v>0.33333333333333331</v>
      </c>
      <c r="M12" s="53">
        <f>PRODUCT(H12/E12)</f>
        <v>4.7619047619047616E-2</v>
      </c>
      <c r="N12" s="53">
        <f>PRODUCT((F12+G12+H12)/E12)</f>
        <v>0.38095238095238093</v>
      </c>
      <c r="O12" s="53">
        <f>PRODUCT(I12/E12)</f>
        <v>0.95238095238095233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7"/>
      <c r="AJ177" s="17"/>
      <c r="AK177" s="10"/>
      <c r="AL177" s="10"/>
    </row>
    <row r="178" spans="12:38" x14ac:dyDescent="0.25">
      <c r="R178" s="19"/>
      <c r="S178" s="19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7"/>
      <c r="AJ178" s="17"/>
    </row>
    <row r="179" spans="12:38" x14ac:dyDescent="0.25">
      <c r="R179" s="19"/>
      <c r="S179" s="19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7"/>
      <c r="AJ179" s="17"/>
    </row>
    <row r="180" spans="12:38" x14ac:dyDescent="0.25">
      <c r="R180" s="19"/>
      <c r="S180" s="19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2018-11-29T17:59:11Z</dcterms:modified>
</cp:coreProperties>
</file>