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AE8" i="2"/>
  <c r="AF8" i="2" s="1"/>
  <c r="AD8" i="2"/>
  <c r="AC8" i="2"/>
  <c r="AB8" i="2"/>
  <c r="AA8" i="2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K13" i="2" l="1"/>
  <c r="K14" i="2" s="1"/>
  <c r="F13" i="2"/>
  <c r="H13" i="2"/>
  <c r="E13" i="2"/>
  <c r="E14" i="2" s="1"/>
  <c r="G13" i="2"/>
  <c r="G14" i="2" s="1"/>
  <c r="AR8" i="2"/>
  <c r="L13" i="2"/>
  <c r="I13" i="2"/>
  <c r="I14" i="2" s="1"/>
  <c r="N13" i="2" l="1"/>
  <c r="F14" i="2"/>
  <c r="M13" i="2"/>
  <c r="H14" i="2"/>
  <c r="M14" i="2" s="1"/>
  <c r="L14" i="2"/>
  <c r="O14" i="2"/>
  <c r="J14" i="2"/>
  <c r="J13" i="2"/>
  <c r="O13" i="2"/>
  <c r="N14" i="2" l="1"/>
</calcChain>
</file>

<file path=xl/sharedStrings.xml><?xml version="1.0" encoding="utf-8"?>
<sst xmlns="http://schemas.openxmlformats.org/spreadsheetml/2006/main" count="166" uniqueCount="70">
  <si>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</si>
  <si>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</si>
  <si>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</si>
  <si>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</si>
  <si>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</si>
  <si>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</si>
  <si>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</si>
  <si>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</si>
  <si>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</si>
  <si>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</si>
  <si>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</si>
  <si>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</si>
  <si>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</si>
  <si>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</si>
  <si>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</si>
  <si>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</si>
  <si>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</si>
  <si>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</si>
  <si>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</si>
  <si>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</si>
  <si>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</si>
  <si>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</si>
  <si>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</si>
  <si>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</si>
  <si>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</si>
  <si>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</si>
  <si>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</si>
  <si>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</si>
  <si>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</si>
  <si>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</si>
  <si>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</si>
  <si>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</si>
  <si>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</si>
  <si>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</si>
  <si>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Miika Voutilainen</t>
  </si>
  <si>
    <t>4.</t>
  </si>
  <si>
    <t>KiPa</t>
  </si>
  <si>
    <t>5.  ottelu</t>
  </si>
  <si>
    <t>11.06. 2006  ViVe - KiPa  0-2  (0-3, 4-9)</t>
  </si>
  <si>
    <t xml:space="preserve">  22 v   8 kk 25 pv</t>
  </si>
  <si>
    <t>suomensarja</t>
  </si>
  <si>
    <t>ToPo</t>
  </si>
  <si>
    <t>2.</t>
  </si>
  <si>
    <t>5.</t>
  </si>
  <si>
    <t>6.</t>
  </si>
  <si>
    <t>1.</t>
  </si>
  <si>
    <t>----</t>
  </si>
  <si>
    <t>05.06. 2005  KiPa - JoMa  2-1  (0-1, 1-0, 1-0)</t>
  </si>
  <si>
    <t xml:space="preserve">  22 v   8 kk 19 pv</t>
  </si>
  <si>
    <t>Seurat</t>
  </si>
  <si>
    <t>ToPo = Tohmajärven Pomppu  (1991)</t>
  </si>
  <si>
    <t>16.9.1983</t>
  </si>
  <si>
    <t>KiPa = Kiteen Pallo-90  (1990)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</si>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</sst>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30" customWidth="1"/>
    <col min="16" max="20" width="5.7109375" style="75" customWidth="1"/>
    <col min="21" max="21" width="8.7109375" style="75" customWidth="1"/>
    <col min="22" max="22" width="0.5703125" style="30" customWidth="1"/>
    <col min="23" max="27" width="5.7109375" style="75" customWidth="1"/>
    <col min="28" max="28" width="8.7109375" style="75" customWidth="1"/>
    <col min="29" max="29" width="0.5703125" style="30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2004</v>
      </c>
      <c r="C4" s="25" t="s">
        <v>42</v>
      </c>
      <c r="D4" s="26" t="s">
        <v>41</v>
      </c>
      <c r="E4" s="25"/>
      <c r="F4" s="27" t="s">
        <v>40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65"/>
      <c r="X4" s="65"/>
      <c r="Y4" s="33"/>
      <c r="Z4" s="65"/>
      <c r="AA4" s="33"/>
      <c r="AB4" s="78"/>
      <c r="AC4" s="24"/>
      <c r="AD4" s="31"/>
      <c r="AE4" s="79"/>
      <c r="AF4" s="80"/>
      <c r="AG4" s="32"/>
      <c r="AH4" s="34"/>
      <c r="AI4" s="31"/>
      <c r="AJ4" s="9"/>
    </row>
    <row r="5" spans="1:37" s="23" customFormat="1" ht="15" customHeight="1" x14ac:dyDescent="0.2">
      <c r="A5" s="9"/>
      <c r="B5" s="25">
        <v>2005</v>
      </c>
      <c r="C5" s="35" t="s">
        <v>43</v>
      </c>
      <c r="D5" s="26" t="s">
        <v>41</v>
      </c>
      <c r="E5" s="25"/>
      <c r="F5" s="27" t="s">
        <v>40</v>
      </c>
      <c r="G5" s="28"/>
      <c r="H5" s="25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65"/>
      <c r="X5" s="65"/>
      <c r="Y5" s="33"/>
      <c r="Z5" s="65"/>
      <c r="AA5" s="33"/>
      <c r="AB5" s="78"/>
      <c r="AC5" s="24"/>
      <c r="AD5" s="31"/>
      <c r="AE5" s="79"/>
      <c r="AF5" s="80"/>
      <c r="AG5" s="32"/>
      <c r="AH5" s="34"/>
      <c r="AI5" s="31"/>
      <c r="AJ5" s="9"/>
    </row>
    <row r="6" spans="1:37" s="23" customFormat="1" ht="15" customHeight="1" x14ac:dyDescent="0.2">
      <c r="A6" s="9"/>
      <c r="B6" s="31">
        <v>2005</v>
      </c>
      <c r="C6" s="31" t="s">
        <v>45</v>
      </c>
      <c r="D6" s="2" t="s">
        <v>36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6" t="s">
        <v>46</v>
      </c>
      <c r="O6" s="24"/>
      <c r="P6" s="31"/>
      <c r="Q6" s="31"/>
      <c r="R6" s="31"/>
      <c r="S6" s="31"/>
      <c r="T6" s="31"/>
      <c r="U6" s="32"/>
      <c r="V6" s="24"/>
      <c r="W6" s="65"/>
      <c r="X6" s="65"/>
      <c r="Y6" s="33"/>
      <c r="Z6" s="65"/>
      <c r="AA6" s="33"/>
      <c r="AB6" s="78"/>
      <c r="AC6" s="24"/>
      <c r="AD6" s="31"/>
      <c r="AE6" s="79"/>
      <c r="AF6" s="80"/>
      <c r="AG6" s="32">
        <v>1</v>
      </c>
      <c r="AH6" s="34"/>
      <c r="AI6" s="31"/>
      <c r="AJ6" s="9"/>
    </row>
    <row r="7" spans="1:37" s="23" customFormat="1" ht="15" customHeight="1" x14ac:dyDescent="0.2">
      <c r="A7" s="9"/>
      <c r="B7" s="25">
        <v>2006</v>
      </c>
      <c r="C7" s="35" t="s">
        <v>35</v>
      </c>
      <c r="D7" s="26" t="s">
        <v>41</v>
      </c>
      <c r="E7" s="25"/>
      <c r="F7" s="27" t="s">
        <v>40</v>
      </c>
      <c r="G7" s="28"/>
      <c r="H7" s="25"/>
      <c r="I7" s="25"/>
      <c r="J7" s="25"/>
      <c r="K7" s="25"/>
      <c r="L7" s="25"/>
      <c r="M7" s="25"/>
      <c r="N7" s="29"/>
      <c r="O7" s="24"/>
      <c r="P7" s="31"/>
      <c r="Q7" s="31"/>
      <c r="R7" s="31"/>
      <c r="S7" s="31"/>
      <c r="T7" s="31"/>
      <c r="U7" s="32"/>
      <c r="V7" s="24"/>
      <c r="W7" s="65"/>
      <c r="X7" s="65"/>
      <c r="Y7" s="33"/>
      <c r="Z7" s="65"/>
      <c r="AA7" s="33"/>
      <c r="AB7" s="78"/>
      <c r="AC7" s="24"/>
      <c r="AD7" s="31"/>
      <c r="AE7" s="79"/>
      <c r="AF7" s="80"/>
      <c r="AG7" s="32"/>
      <c r="AH7" s="34"/>
      <c r="AI7" s="31"/>
      <c r="AJ7" s="9"/>
    </row>
    <row r="8" spans="1:37" s="23" customFormat="1" ht="15" customHeight="1" x14ac:dyDescent="0.2">
      <c r="A8" s="9"/>
      <c r="B8" s="31">
        <v>2006</v>
      </c>
      <c r="C8" s="34" t="s">
        <v>35</v>
      </c>
      <c r="D8" s="2" t="s">
        <v>36</v>
      </c>
      <c r="E8" s="31">
        <v>21</v>
      </c>
      <c r="F8" s="31">
        <v>0</v>
      </c>
      <c r="G8" s="32">
        <v>0</v>
      </c>
      <c r="H8" s="31">
        <v>1</v>
      </c>
      <c r="I8" s="31">
        <v>7</v>
      </c>
      <c r="J8" s="31">
        <v>1</v>
      </c>
      <c r="K8" s="31">
        <v>3</v>
      </c>
      <c r="L8" s="31">
        <v>3</v>
      </c>
      <c r="M8" s="31">
        <v>0</v>
      </c>
      <c r="N8" s="36">
        <v>0.22600000000000001</v>
      </c>
      <c r="O8" s="24"/>
      <c r="P8" s="31"/>
      <c r="Q8" s="31"/>
      <c r="R8" s="31"/>
      <c r="S8" s="31"/>
      <c r="T8" s="31"/>
      <c r="U8" s="32"/>
      <c r="V8" s="24"/>
      <c r="W8" s="65"/>
      <c r="X8" s="65"/>
      <c r="Y8" s="33"/>
      <c r="Z8" s="65"/>
      <c r="AA8" s="33"/>
      <c r="AB8" s="78"/>
      <c r="AC8" s="24"/>
      <c r="AD8" s="31"/>
      <c r="AE8" s="79"/>
      <c r="AF8" s="80"/>
      <c r="AG8" s="32"/>
      <c r="AH8" s="34"/>
      <c r="AI8" s="31"/>
      <c r="AJ8" s="9"/>
    </row>
    <row r="9" spans="1:37" s="23" customFormat="1" ht="15" customHeight="1" x14ac:dyDescent="0.2">
      <c r="A9" s="9"/>
      <c r="B9" s="25">
        <v>2007</v>
      </c>
      <c r="C9" s="35" t="s">
        <v>44</v>
      </c>
      <c r="D9" s="26" t="s">
        <v>41</v>
      </c>
      <c r="E9" s="25"/>
      <c r="F9" s="27" t="s">
        <v>40</v>
      </c>
      <c r="G9" s="28"/>
      <c r="H9" s="25"/>
      <c r="I9" s="25"/>
      <c r="J9" s="25"/>
      <c r="K9" s="25"/>
      <c r="L9" s="25"/>
      <c r="M9" s="25"/>
      <c r="N9" s="29"/>
      <c r="O9" s="24"/>
      <c r="P9" s="31"/>
      <c r="Q9" s="31"/>
      <c r="R9" s="31"/>
      <c r="S9" s="31"/>
      <c r="T9" s="31"/>
      <c r="U9" s="32"/>
      <c r="V9" s="24"/>
      <c r="W9" s="65"/>
      <c r="X9" s="65"/>
      <c r="Y9" s="33"/>
      <c r="Z9" s="65"/>
      <c r="AA9" s="33"/>
      <c r="AB9" s="78"/>
      <c r="AC9" s="24"/>
      <c r="AD9" s="31"/>
      <c r="AE9" s="79"/>
      <c r="AF9" s="80"/>
      <c r="AG9" s="32"/>
      <c r="AH9" s="34"/>
      <c r="AI9" s="31"/>
      <c r="AJ9" s="9"/>
    </row>
    <row r="10" spans="1:37" s="23" customFormat="1" ht="15" customHeight="1" x14ac:dyDescent="0.2">
      <c r="A10" s="1"/>
      <c r="B10" s="16" t="s">
        <v>7</v>
      </c>
      <c r="C10" s="17"/>
      <c r="D10" s="15"/>
      <c r="E10" s="18">
        <v>22</v>
      </c>
      <c r="F10" s="18">
        <v>0</v>
      </c>
      <c r="G10" s="18">
        <v>0</v>
      </c>
      <c r="H10" s="18">
        <v>1</v>
      </c>
      <c r="I10" s="18">
        <v>7</v>
      </c>
      <c r="J10" s="18">
        <v>1</v>
      </c>
      <c r="K10" s="18">
        <v>3</v>
      </c>
      <c r="L10" s="18">
        <v>3</v>
      </c>
      <c r="M10" s="18">
        <v>0</v>
      </c>
      <c r="N10" s="37">
        <v>0.22600000000000001</v>
      </c>
      <c r="O10" s="81">
        <v>34.042553191489361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7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37">
        <v>0</v>
      </c>
      <c r="AC10" s="24"/>
      <c r="AD10" s="18">
        <v>0</v>
      </c>
      <c r="AE10" s="18">
        <v>0</v>
      </c>
      <c r="AF10" s="18">
        <v>0</v>
      </c>
      <c r="AG10" s="18">
        <v>1</v>
      </c>
      <c r="AH10" s="18">
        <v>0</v>
      </c>
      <c r="AI10" s="18">
        <v>0</v>
      </c>
      <c r="AJ10" s="9"/>
    </row>
    <row r="11" spans="1:37" s="23" customFormat="1" ht="15" customHeight="1" x14ac:dyDescent="0.25">
      <c r="A11" s="9"/>
      <c r="B11" s="2" t="s">
        <v>2</v>
      </c>
      <c r="C11" s="34"/>
      <c r="D11" s="38">
        <v>20.666666666666664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39"/>
      <c r="Q11" s="42"/>
      <c r="R11" s="39"/>
      <c r="S11" s="39"/>
      <c r="T11" s="39"/>
      <c r="U11" s="39"/>
      <c r="V11" s="30"/>
      <c r="W11" s="39"/>
      <c r="X11" s="39"/>
      <c r="Y11" s="39"/>
      <c r="Z11" s="39"/>
      <c r="AA11" s="39"/>
      <c r="AB11" s="39"/>
      <c r="AC11" s="30"/>
      <c r="AD11" s="39"/>
      <c r="AE11" s="39"/>
      <c r="AF11" s="39"/>
      <c r="AG11" s="39"/>
      <c r="AH11" s="39"/>
      <c r="AI11" s="39"/>
      <c r="AJ11" s="9"/>
    </row>
    <row r="12" spans="1:37" s="23" customFormat="1" ht="15" customHeight="1" x14ac:dyDescent="0.25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30"/>
      <c r="P12" s="39"/>
      <c r="Q12" s="42"/>
      <c r="R12" s="39"/>
      <c r="S12" s="39"/>
      <c r="T12" s="39"/>
      <c r="U12" s="39"/>
      <c r="V12" s="30"/>
      <c r="W12" s="39"/>
      <c r="X12" s="39"/>
      <c r="Y12" s="39"/>
      <c r="Z12" s="39"/>
      <c r="AA12" s="39"/>
      <c r="AB12" s="39"/>
      <c r="AC12" s="30"/>
      <c r="AD12" s="39"/>
      <c r="AE12" s="39"/>
      <c r="AF12" s="39"/>
      <c r="AG12" s="39"/>
      <c r="AH12" s="39"/>
      <c r="AI12" s="39"/>
      <c r="AJ12" s="9"/>
    </row>
    <row r="13" spans="1:37" ht="15" customHeight="1" x14ac:dyDescent="0.25">
      <c r="A13" s="9"/>
      <c r="B13" s="22" t="s">
        <v>25</v>
      </c>
      <c r="C13" s="43"/>
      <c r="D13" s="4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39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4" t="s">
        <v>30</v>
      </c>
      <c r="Q13" s="12"/>
      <c r="R13" s="12"/>
      <c r="S13" s="12"/>
      <c r="T13" s="45"/>
      <c r="U13" s="45"/>
      <c r="V13" s="45"/>
      <c r="W13" s="45"/>
      <c r="X13" s="45"/>
      <c r="Y13" s="45"/>
      <c r="Z13" s="12"/>
      <c r="AA13" s="12"/>
      <c r="AB13" s="12"/>
      <c r="AC13" s="12"/>
      <c r="AD13" s="12"/>
      <c r="AE13" s="12"/>
      <c r="AF13" s="12"/>
      <c r="AG13" s="12"/>
      <c r="AH13" s="12"/>
      <c r="AI13" s="46"/>
      <c r="AJ13" s="9"/>
      <c r="AK13" s="39"/>
    </row>
    <row r="14" spans="1:37" ht="15" customHeight="1" x14ac:dyDescent="0.2">
      <c r="A14" s="9"/>
      <c r="B14" s="44" t="s">
        <v>13</v>
      </c>
      <c r="C14" s="12"/>
      <c r="D14" s="46"/>
      <c r="E14" s="31">
        <v>21</v>
      </c>
      <c r="F14" s="31">
        <v>0</v>
      </c>
      <c r="G14" s="31">
        <v>0</v>
      </c>
      <c r="H14" s="31">
        <v>1</v>
      </c>
      <c r="I14" s="31">
        <v>7</v>
      </c>
      <c r="J14" s="39"/>
      <c r="K14" s="47">
        <v>0</v>
      </c>
      <c r="L14" s="47">
        <v>4.7619047619047616E-2</v>
      </c>
      <c r="M14" s="47">
        <v>0.33333333333333331</v>
      </c>
      <c r="N14" s="48">
        <v>0.22600000000000001</v>
      </c>
      <c r="O14" s="24">
        <v>34.042553191489361</v>
      </c>
      <c r="P14" s="49" t="s">
        <v>9</v>
      </c>
      <c r="Q14" s="50"/>
      <c r="R14" s="51" t="s">
        <v>47</v>
      </c>
      <c r="S14" s="51"/>
      <c r="T14" s="51"/>
      <c r="U14" s="51"/>
      <c r="V14" s="51"/>
      <c r="W14" s="51"/>
      <c r="X14" s="60"/>
      <c r="Y14" s="59"/>
      <c r="Z14" s="60"/>
      <c r="AA14" s="52" t="s">
        <v>11</v>
      </c>
      <c r="AB14" s="51"/>
      <c r="AC14" s="53"/>
      <c r="AD14" s="53" t="s">
        <v>48</v>
      </c>
      <c r="AE14" s="82"/>
      <c r="AF14" s="82"/>
      <c r="AG14" s="82"/>
      <c r="AH14" s="82"/>
      <c r="AI14" s="83"/>
      <c r="AJ14" s="9"/>
      <c r="AK14" s="39"/>
    </row>
    <row r="15" spans="1:37" ht="15" customHeight="1" x14ac:dyDescent="0.2">
      <c r="A15" s="9"/>
      <c r="B15" s="54" t="s">
        <v>15</v>
      </c>
      <c r="C15" s="55"/>
      <c r="D15" s="56"/>
      <c r="E15" s="31"/>
      <c r="F15" s="31"/>
      <c r="G15" s="31"/>
      <c r="H15" s="31"/>
      <c r="I15" s="31"/>
      <c r="J15" s="39"/>
      <c r="K15" s="31"/>
      <c r="L15" s="31"/>
      <c r="M15" s="31"/>
      <c r="N15" s="31"/>
      <c r="O15" s="24"/>
      <c r="P15" s="57" t="s">
        <v>56</v>
      </c>
      <c r="Q15" s="58"/>
      <c r="R15" s="59"/>
      <c r="S15" s="59"/>
      <c r="T15" s="59"/>
      <c r="U15" s="59"/>
      <c r="V15" s="59"/>
      <c r="W15" s="59"/>
      <c r="X15" s="60"/>
      <c r="Y15" s="59"/>
      <c r="Z15" s="60"/>
      <c r="AA15" s="60"/>
      <c r="AB15" s="59"/>
      <c r="AC15" s="84"/>
      <c r="AD15" s="84"/>
      <c r="AE15" s="84"/>
      <c r="AF15" s="84"/>
      <c r="AG15" s="84"/>
      <c r="AH15" s="84"/>
      <c r="AI15" s="85"/>
      <c r="AJ15" s="9"/>
      <c r="AK15" s="39"/>
    </row>
    <row r="16" spans="1:37" ht="15" customHeight="1" x14ac:dyDescent="0.2">
      <c r="A16" s="9"/>
      <c r="B16" s="62" t="s">
        <v>16</v>
      </c>
      <c r="C16" s="63"/>
      <c r="D16" s="64"/>
      <c r="E16" s="65"/>
      <c r="F16" s="65"/>
      <c r="G16" s="65"/>
      <c r="H16" s="65"/>
      <c r="I16" s="65"/>
      <c r="J16" s="39"/>
      <c r="K16" s="65"/>
      <c r="L16" s="65"/>
      <c r="M16" s="65"/>
      <c r="N16" s="65"/>
      <c r="O16" s="24"/>
      <c r="P16" s="57" t="s">
        <v>57</v>
      </c>
      <c r="Q16" s="58"/>
      <c r="R16" s="59" t="s">
        <v>38</v>
      </c>
      <c r="S16" s="59"/>
      <c r="T16" s="59"/>
      <c r="U16" s="59"/>
      <c r="V16" s="59"/>
      <c r="W16" s="59"/>
      <c r="X16" s="60"/>
      <c r="Y16" s="59"/>
      <c r="Z16" s="60"/>
      <c r="AA16" s="60" t="s">
        <v>37</v>
      </c>
      <c r="AB16" s="59"/>
      <c r="AC16" s="61"/>
      <c r="AD16" s="61" t="s">
        <v>39</v>
      </c>
      <c r="AE16" s="84"/>
      <c r="AF16" s="84"/>
      <c r="AG16" s="84"/>
      <c r="AH16" s="84"/>
      <c r="AI16" s="85"/>
      <c r="AJ16" s="9"/>
      <c r="AK16" s="39"/>
    </row>
    <row r="17" spans="1:37" ht="15" customHeight="1" x14ac:dyDescent="0.2">
      <c r="A17" s="9"/>
      <c r="B17" s="66" t="s">
        <v>26</v>
      </c>
      <c r="C17" s="67"/>
      <c r="D17" s="68"/>
      <c r="E17" s="18">
        <v>21</v>
      </c>
      <c r="F17" s="18">
        <v>0</v>
      </c>
      <c r="G17" s="18">
        <v>0</v>
      </c>
      <c r="H17" s="18">
        <v>1</v>
      </c>
      <c r="I17" s="18">
        <v>7</v>
      </c>
      <c r="J17" s="39"/>
      <c r="K17" s="69">
        <v>0</v>
      </c>
      <c r="L17" s="69">
        <v>4.7619047619047616E-2</v>
      </c>
      <c r="M17" s="69">
        <v>0.33333333333333331</v>
      </c>
      <c r="N17" s="37">
        <v>0.22600000000000001</v>
      </c>
      <c r="O17" s="24">
        <v>34.042553191489361</v>
      </c>
      <c r="P17" s="70" t="s">
        <v>10</v>
      </c>
      <c r="Q17" s="71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2"/>
      <c r="AC17" s="86"/>
      <c r="AD17" s="86"/>
      <c r="AE17" s="86"/>
      <c r="AF17" s="86"/>
      <c r="AG17" s="86"/>
      <c r="AH17" s="73"/>
      <c r="AI17" s="87"/>
      <c r="AJ17" s="9"/>
      <c r="AK17" s="39"/>
    </row>
    <row r="18" spans="1:37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4"/>
      <c r="P18" s="39"/>
      <c r="Q18" s="42"/>
      <c r="R18" s="39"/>
      <c r="S18" s="24"/>
      <c r="T18" s="24"/>
      <c r="U18" s="74"/>
      <c r="V18" s="39"/>
      <c r="W18" s="39"/>
      <c r="X18" s="39"/>
      <c r="Y18" s="39"/>
      <c r="Z18" s="24"/>
      <c r="AA18" s="24"/>
      <c r="AB18" s="24"/>
      <c r="AC18" s="24"/>
      <c r="AD18" s="39"/>
      <c r="AE18" s="39"/>
      <c r="AF18" s="39"/>
      <c r="AG18" s="39"/>
      <c r="AH18" s="39"/>
      <c r="AI18" s="39"/>
      <c r="AJ18" s="9"/>
      <c r="AK18" s="24"/>
    </row>
    <row r="19" spans="1:37" ht="15" customHeight="1" x14ac:dyDescent="0.25">
      <c r="A19" s="9"/>
      <c r="B19" s="39" t="s">
        <v>49</v>
      </c>
      <c r="C19" s="39"/>
      <c r="D19" s="39" t="s">
        <v>50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4"/>
      <c r="P19" s="39"/>
      <c r="Q19" s="42"/>
      <c r="R19" s="39"/>
      <c r="S19" s="24"/>
      <c r="T19" s="24"/>
      <c r="U19" s="74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9"/>
    </row>
    <row r="20" spans="1:37" ht="15" customHeight="1" x14ac:dyDescent="0.25">
      <c r="A20" s="9"/>
      <c r="B20" s="39"/>
      <c r="C20" s="39"/>
      <c r="D20" s="39" t="s">
        <v>52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24"/>
      <c r="T20" s="24"/>
      <c r="U20" s="74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9"/>
    </row>
    <row r="21" spans="1:37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24"/>
      <c r="T21" s="24"/>
      <c r="U21" s="74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9"/>
    </row>
    <row r="22" spans="1:37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24"/>
      <c r="T22" s="24"/>
      <c r="U22" s="74"/>
      <c r="V22" s="39"/>
      <c r="W22" s="39"/>
      <c r="X22" s="74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  <c r="AJ22" s="9"/>
    </row>
    <row r="23" spans="1:37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24"/>
      <c r="T23" s="24"/>
      <c r="U23" s="74"/>
      <c r="V23" s="39"/>
      <c r="W23" s="39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4"/>
      <c r="P24" s="39"/>
      <c r="Q24" s="42"/>
      <c r="R24" s="39"/>
      <c r="S24" s="39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4"/>
      <c r="P25" s="39"/>
      <c r="Q25" s="42"/>
      <c r="R25" s="39"/>
      <c r="S25" s="39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39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74"/>
      <c r="Y195" s="7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51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0" t="s">
        <v>58</v>
      </c>
      <c r="C2" s="91"/>
      <c r="D2" s="92"/>
      <c r="E2" s="13" t="s">
        <v>13</v>
      </c>
      <c r="F2" s="14"/>
      <c r="G2" s="14"/>
      <c r="H2" s="14"/>
      <c r="I2" s="20"/>
      <c r="J2" s="15"/>
      <c r="K2" s="93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4" t="s">
        <v>61</v>
      </c>
      <c r="Y2" s="95"/>
      <c r="Z2" s="96"/>
      <c r="AA2" s="13" t="s">
        <v>13</v>
      </c>
      <c r="AB2" s="14"/>
      <c r="AC2" s="14"/>
      <c r="AD2" s="14"/>
      <c r="AE2" s="20"/>
      <c r="AF2" s="15"/>
      <c r="AG2" s="93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1"/>
      <c r="C4" s="34"/>
      <c r="D4" s="2"/>
      <c r="E4" s="31"/>
      <c r="F4" s="31"/>
      <c r="G4" s="31"/>
      <c r="H4" s="32"/>
      <c r="I4" s="31"/>
      <c r="J4" s="98"/>
      <c r="K4" s="30"/>
      <c r="L4" s="99"/>
      <c r="M4" s="18"/>
      <c r="N4" s="18"/>
      <c r="O4" s="18"/>
      <c r="P4" s="24"/>
      <c r="Q4" s="31"/>
      <c r="R4" s="31"/>
      <c r="S4" s="32"/>
      <c r="T4" s="31"/>
      <c r="U4" s="31"/>
      <c r="V4" s="100"/>
      <c r="W4" s="30"/>
      <c r="X4" s="31">
        <v>2004</v>
      </c>
      <c r="Y4" s="31" t="s">
        <v>42</v>
      </c>
      <c r="Z4" s="2" t="s">
        <v>41</v>
      </c>
      <c r="AA4" s="31">
        <v>15</v>
      </c>
      <c r="AB4" s="31">
        <v>0</v>
      </c>
      <c r="AC4" s="31">
        <v>0</v>
      </c>
      <c r="AD4" s="31">
        <v>19</v>
      </c>
      <c r="AE4" s="31">
        <v>21</v>
      </c>
      <c r="AF4" s="48">
        <v>0.35589999999999999</v>
      </c>
      <c r="AG4" s="121">
        <v>59</v>
      </c>
      <c r="AH4" s="18"/>
      <c r="AI4" s="18"/>
      <c r="AJ4" s="18"/>
      <c r="AK4" s="18"/>
      <c r="AL4" s="24"/>
      <c r="AM4" s="31">
        <v>4</v>
      </c>
      <c r="AN4" s="31">
        <v>0</v>
      </c>
      <c r="AO4" s="31">
        <v>0</v>
      </c>
      <c r="AP4" s="31">
        <v>2</v>
      </c>
      <c r="AQ4" s="31">
        <v>5</v>
      </c>
      <c r="AR4" s="98">
        <v>0.35709999999999997</v>
      </c>
      <c r="AS4" s="122">
        <v>14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1"/>
      <c r="C5" s="34"/>
      <c r="D5" s="2"/>
      <c r="E5" s="31"/>
      <c r="F5" s="31"/>
      <c r="G5" s="31"/>
      <c r="H5" s="32"/>
      <c r="I5" s="31"/>
      <c r="J5" s="98"/>
      <c r="K5" s="30"/>
      <c r="L5" s="99"/>
      <c r="M5" s="18"/>
      <c r="N5" s="18"/>
      <c r="O5" s="18"/>
      <c r="P5" s="24"/>
      <c r="Q5" s="31"/>
      <c r="R5" s="31"/>
      <c r="S5" s="32"/>
      <c r="T5" s="31"/>
      <c r="U5" s="31"/>
      <c r="V5" s="100"/>
      <c r="W5" s="30"/>
      <c r="X5" s="31">
        <v>2005</v>
      </c>
      <c r="Y5" s="31" t="s">
        <v>43</v>
      </c>
      <c r="Z5" s="2" t="s">
        <v>41</v>
      </c>
      <c r="AA5" s="31">
        <v>17</v>
      </c>
      <c r="AB5" s="31">
        <v>0</v>
      </c>
      <c r="AC5" s="31">
        <v>4</v>
      </c>
      <c r="AD5" s="31">
        <v>29</v>
      </c>
      <c r="AE5" s="31">
        <v>84</v>
      </c>
      <c r="AF5" s="48">
        <v>0.66659999999999997</v>
      </c>
      <c r="AG5" s="121">
        <v>126</v>
      </c>
      <c r="AH5" s="18"/>
      <c r="AI5" s="18" t="s">
        <v>35</v>
      </c>
      <c r="AJ5" s="18"/>
      <c r="AK5" s="18" t="s">
        <v>68</v>
      </c>
      <c r="AL5" s="24"/>
      <c r="AM5" s="31"/>
      <c r="AN5" s="31"/>
      <c r="AO5" s="31"/>
      <c r="AP5" s="31"/>
      <c r="AQ5" s="31"/>
      <c r="AR5" s="98"/>
      <c r="AS5" s="12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1"/>
      <c r="C6" s="34"/>
      <c r="D6" s="2"/>
      <c r="E6" s="31"/>
      <c r="F6" s="31"/>
      <c r="G6" s="31"/>
      <c r="H6" s="32"/>
      <c r="I6" s="31"/>
      <c r="J6" s="98"/>
      <c r="K6" s="30"/>
      <c r="L6" s="99"/>
      <c r="M6" s="18"/>
      <c r="N6" s="18"/>
      <c r="O6" s="18"/>
      <c r="P6" s="24"/>
      <c r="Q6" s="31"/>
      <c r="R6" s="31"/>
      <c r="S6" s="32"/>
      <c r="T6" s="31"/>
      <c r="U6" s="31"/>
      <c r="V6" s="100"/>
      <c r="W6" s="30"/>
      <c r="X6" s="31">
        <v>2006</v>
      </c>
      <c r="Y6" s="31" t="s">
        <v>35</v>
      </c>
      <c r="Z6" s="2" t="s">
        <v>41</v>
      </c>
      <c r="AA6" s="31">
        <v>5</v>
      </c>
      <c r="AB6" s="31">
        <v>2</v>
      </c>
      <c r="AC6" s="31">
        <v>2</v>
      </c>
      <c r="AD6" s="31">
        <v>11</v>
      </c>
      <c r="AE6" s="31">
        <v>30</v>
      </c>
      <c r="AF6" s="48">
        <v>0.6976</v>
      </c>
      <c r="AG6" s="121">
        <v>43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8"/>
      <c r="AS6" s="12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1"/>
      <c r="C7" s="34"/>
      <c r="D7" s="2"/>
      <c r="E7" s="31"/>
      <c r="F7" s="31"/>
      <c r="G7" s="31"/>
      <c r="H7" s="32"/>
      <c r="I7" s="31"/>
      <c r="J7" s="98"/>
      <c r="K7" s="30"/>
      <c r="L7" s="99"/>
      <c r="M7" s="18"/>
      <c r="N7" s="18"/>
      <c r="O7" s="18"/>
      <c r="P7" s="24"/>
      <c r="Q7" s="31"/>
      <c r="R7" s="31"/>
      <c r="S7" s="32"/>
      <c r="T7" s="31"/>
      <c r="U7" s="31"/>
      <c r="V7" s="100"/>
      <c r="W7" s="30"/>
      <c r="X7" s="31">
        <v>2007</v>
      </c>
      <c r="Y7" s="31" t="s">
        <v>44</v>
      </c>
      <c r="Z7" s="2" t="s">
        <v>41</v>
      </c>
      <c r="AA7" s="31">
        <v>18</v>
      </c>
      <c r="AB7" s="31">
        <v>3</v>
      </c>
      <c r="AC7" s="31">
        <v>21</v>
      </c>
      <c r="AD7" s="31">
        <v>26</v>
      </c>
      <c r="AE7" s="31">
        <v>86</v>
      </c>
      <c r="AF7" s="48">
        <v>0.6825</v>
      </c>
      <c r="AG7" s="121">
        <v>126</v>
      </c>
      <c r="AH7" s="18"/>
      <c r="AI7" s="18"/>
      <c r="AJ7" s="18" t="s">
        <v>69</v>
      </c>
      <c r="AK7" s="18"/>
      <c r="AL7" s="24"/>
      <c r="AM7" s="31"/>
      <c r="AN7" s="31"/>
      <c r="AO7" s="31"/>
      <c r="AP7" s="31"/>
      <c r="AQ7" s="31"/>
      <c r="AR7" s="98"/>
      <c r="AS7" s="12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101" t="s">
        <v>64</v>
      </c>
      <c r="C8" s="102"/>
      <c r="D8" s="103"/>
      <c r="E8" s="104">
        <f>SUM(E4:E7)</f>
        <v>0</v>
      </c>
      <c r="F8" s="104">
        <f>SUM(F4:F7)</f>
        <v>0</v>
      </c>
      <c r="G8" s="104">
        <f>SUM(G4:G7)</f>
        <v>0</v>
      </c>
      <c r="H8" s="104">
        <f>SUM(H4:H7)</f>
        <v>0</v>
      </c>
      <c r="I8" s="104">
        <f>SUM(I4:I7)</f>
        <v>0</v>
      </c>
      <c r="J8" s="105">
        <v>0</v>
      </c>
      <c r="K8" s="93">
        <f>SUM(K4:K7)</f>
        <v>0</v>
      </c>
      <c r="L8" s="22"/>
      <c r="M8" s="20"/>
      <c r="N8" s="106"/>
      <c r="O8" s="107"/>
      <c r="P8" s="24"/>
      <c r="Q8" s="104">
        <f>SUM(Q4:Q7)</f>
        <v>0</v>
      </c>
      <c r="R8" s="104">
        <f>SUM(R4:R7)</f>
        <v>0</v>
      </c>
      <c r="S8" s="104">
        <f>SUM(S4:S7)</f>
        <v>0</v>
      </c>
      <c r="T8" s="104">
        <f>SUM(T4:T7)</f>
        <v>0</v>
      </c>
      <c r="U8" s="104">
        <f>SUM(U4:U7)</f>
        <v>0</v>
      </c>
      <c r="V8" s="37">
        <v>0</v>
      </c>
      <c r="W8" s="93">
        <f>SUM(W4:W7)</f>
        <v>0</v>
      </c>
      <c r="X8" s="16" t="s">
        <v>64</v>
      </c>
      <c r="Y8" s="17"/>
      <c r="Z8" s="15"/>
      <c r="AA8" s="104">
        <f>SUM(AA4:AA7)</f>
        <v>55</v>
      </c>
      <c r="AB8" s="104">
        <f>SUM(AB4:AB7)</f>
        <v>5</v>
      </c>
      <c r="AC8" s="104">
        <f>SUM(AC4:AC7)</f>
        <v>27</v>
      </c>
      <c r="AD8" s="104">
        <f>SUM(AD4:AD7)</f>
        <v>85</v>
      </c>
      <c r="AE8" s="104">
        <f>SUM(AE4:AE7)</f>
        <v>221</v>
      </c>
      <c r="AF8" s="105">
        <f>PRODUCT(AE8/AG8)</f>
        <v>0.62429378531073443</v>
      </c>
      <c r="AG8" s="93">
        <f>SUM(AG4:AG7)</f>
        <v>354</v>
      </c>
      <c r="AH8" s="22"/>
      <c r="AI8" s="20"/>
      <c r="AJ8" s="106"/>
      <c r="AK8" s="107"/>
      <c r="AL8" s="24"/>
      <c r="AM8" s="104">
        <f>SUM(AM4:AM7)</f>
        <v>4</v>
      </c>
      <c r="AN8" s="104">
        <f>SUM(AN4:AN7)</f>
        <v>0</v>
      </c>
      <c r="AO8" s="104">
        <f>SUM(AO4:AO7)</f>
        <v>0</v>
      </c>
      <c r="AP8" s="104">
        <f>SUM(AP4:AP7)</f>
        <v>2</v>
      </c>
      <c r="AQ8" s="104">
        <f>SUM(AQ4:AQ7)</f>
        <v>5</v>
      </c>
      <c r="AR8" s="105">
        <f>PRODUCT(AQ8/AS8)</f>
        <v>0.35714285714285715</v>
      </c>
      <c r="AS8" s="97">
        <f>SUM(AS4:AS7)</f>
        <v>14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30"/>
      <c r="L9" s="24"/>
      <c r="M9" s="24"/>
      <c r="N9" s="24"/>
      <c r="O9" s="24"/>
      <c r="P9" s="39"/>
      <c r="Q9" s="39"/>
      <c r="R9" s="42"/>
      <c r="S9" s="39"/>
      <c r="T9" s="39"/>
      <c r="U9" s="24"/>
      <c r="V9" s="24"/>
      <c r="W9" s="30"/>
      <c r="X9" s="39"/>
      <c r="Y9" s="39"/>
      <c r="Z9" s="39"/>
      <c r="AA9" s="39"/>
      <c r="AB9" s="39"/>
      <c r="AC9" s="39"/>
      <c r="AD9" s="39"/>
      <c r="AE9" s="39"/>
      <c r="AF9" s="40"/>
      <c r="AG9" s="30"/>
      <c r="AH9" s="24"/>
      <c r="AI9" s="24"/>
      <c r="AJ9" s="24"/>
      <c r="AK9" s="24"/>
      <c r="AL9" s="39"/>
      <c r="AM9" s="39"/>
      <c r="AN9" s="42"/>
      <c r="AO9" s="39"/>
      <c r="AP9" s="39"/>
      <c r="AQ9" s="24"/>
      <c r="AR9" s="24"/>
      <c r="AS9" s="30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08" t="s">
        <v>65</v>
      </c>
      <c r="C10" s="109"/>
      <c r="D10" s="11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66</v>
      </c>
      <c r="O10" s="18" t="s">
        <v>67</v>
      </c>
      <c r="Q10" s="42"/>
      <c r="R10" s="42" t="s">
        <v>49</v>
      </c>
      <c r="S10" s="42"/>
      <c r="T10" s="39" t="s">
        <v>50</v>
      </c>
      <c r="U10" s="24"/>
      <c r="V10" s="30"/>
      <c r="W10" s="30"/>
      <c r="X10" s="111"/>
      <c r="Y10" s="111"/>
      <c r="Z10" s="111"/>
      <c r="AA10" s="111"/>
      <c r="AB10" s="111"/>
      <c r="AC10" s="42"/>
      <c r="AD10" s="42"/>
      <c r="AE10" s="42"/>
      <c r="AF10" s="39"/>
      <c r="AG10" s="39"/>
      <c r="AH10" s="39"/>
      <c r="AI10" s="39"/>
      <c r="AJ10" s="39"/>
      <c r="AK10" s="39"/>
      <c r="AM10" s="30"/>
      <c r="AN10" s="111"/>
      <c r="AO10" s="111"/>
      <c r="AP10" s="111"/>
      <c r="AQ10" s="111"/>
      <c r="AR10" s="111"/>
      <c r="AS10" s="11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12</v>
      </c>
      <c r="C11" s="12"/>
      <c r="D11" s="46"/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3">
        <v>0</v>
      </c>
      <c r="K11" s="39">
        <v>0</v>
      </c>
      <c r="L11" s="114">
        <v>0</v>
      </c>
      <c r="M11" s="114">
        <v>0</v>
      </c>
      <c r="N11" s="114">
        <v>0</v>
      </c>
      <c r="O11" s="114">
        <v>0</v>
      </c>
      <c r="Q11" s="42"/>
      <c r="R11" s="42"/>
      <c r="S11" s="42"/>
      <c r="T11" s="39" t="s">
        <v>52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15" t="s">
        <v>58</v>
      </c>
      <c r="C12" s="116"/>
      <c r="D12" s="117"/>
      <c r="E12" s="112">
        <f>PRODUCT(E8+Q8)</f>
        <v>0</v>
      </c>
      <c r="F12" s="112">
        <f>PRODUCT(F8+R8)</f>
        <v>0</v>
      </c>
      <c r="G12" s="112">
        <f>PRODUCT(G8+S8)</f>
        <v>0</v>
      </c>
      <c r="H12" s="112">
        <f>PRODUCT(H8+T8)</f>
        <v>0</v>
      </c>
      <c r="I12" s="112">
        <f>PRODUCT(I8+U8)</f>
        <v>0</v>
      </c>
      <c r="J12" s="113">
        <v>0</v>
      </c>
      <c r="K12" s="39">
        <f>PRODUCT(K8+W8)</f>
        <v>0</v>
      </c>
      <c r="L12" s="114">
        <v>0</v>
      </c>
      <c r="M12" s="114">
        <v>0</v>
      </c>
      <c r="N12" s="114">
        <v>0</v>
      </c>
      <c r="O12" s="114">
        <v>0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7" t="s">
        <v>61</v>
      </c>
      <c r="C13" s="35"/>
      <c r="D13" s="28"/>
      <c r="E13" s="112">
        <f>PRODUCT(AA8+AM8)</f>
        <v>59</v>
      </c>
      <c r="F13" s="112">
        <f>PRODUCT(AB8+AN8)</f>
        <v>5</v>
      </c>
      <c r="G13" s="112">
        <f>PRODUCT(AC8+AO8)</f>
        <v>27</v>
      </c>
      <c r="H13" s="112">
        <f>PRODUCT(AD8+AP8)</f>
        <v>87</v>
      </c>
      <c r="I13" s="112">
        <f>PRODUCT(AE8+AQ8)</f>
        <v>226</v>
      </c>
      <c r="J13" s="113">
        <f>PRODUCT(I13/K13)</f>
        <v>0.61413043478260865</v>
      </c>
      <c r="K13" s="24">
        <f>PRODUCT(AG8+AS8)</f>
        <v>368</v>
      </c>
      <c r="L13" s="114">
        <f>PRODUCT((F13+G13)/E13)</f>
        <v>0.5423728813559322</v>
      </c>
      <c r="M13" s="114">
        <f>PRODUCT(H13/E13)</f>
        <v>1.4745762711864407</v>
      </c>
      <c r="N13" s="114">
        <f>PRODUCT((F13+G13+H13)/E13)</f>
        <v>2.0169491525423728</v>
      </c>
      <c r="O13" s="114">
        <f>PRODUCT(I13/E13)</f>
        <v>3.8305084745762712</v>
      </c>
      <c r="Q13" s="42"/>
      <c r="R13" s="42"/>
      <c r="S13" s="39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42"/>
      <c r="AF13" s="42"/>
      <c r="AG13" s="42"/>
      <c r="AH13" s="42"/>
      <c r="AI13" s="42"/>
      <c r="AJ13" s="42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8" t="s">
        <v>64</v>
      </c>
      <c r="C14" s="119"/>
      <c r="D14" s="120"/>
      <c r="E14" s="112">
        <f>SUM(E11:E13)</f>
        <v>59</v>
      </c>
      <c r="F14" s="112">
        <f t="shared" ref="F14:I14" si="0">SUM(F11:F13)</f>
        <v>5</v>
      </c>
      <c r="G14" s="112">
        <f t="shared" si="0"/>
        <v>27</v>
      </c>
      <c r="H14" s="112">
        <f t="shared" si="0"/>
        <v>87</v>
      </c>
      <c r="I14" s="112">
        <f t="shared" si="0"/>
        <v>226</v>
      </c>
      <c r="J14" s="113">
        <f>PRODUCT(I14/K14)</f>
        <v>0.61413043478260865</v>
      </c>
      <c r="K14" s="39">
        <f>SUM(K11:K13)</f>
        <v>368</v>
      </c>
      <c r="L14" s="114">
        <f>PRODUCT((F14+G14)/E14)</f>
        <v>0.5423728813559322</v>
      </c>
      <c r="M14" s="114">
        <f>PRODUCT(H14/E14)</f>
        <v>1.4745762711864407</v>
      </c>
      <c r="N14" s="114">
        <f>PRODUCT((F14+G14+H14)/E14)</f>
        <v>2.0169491525423728</v>
      </c>
      <c r="O14" s="114">
        <f>PRODUCT(I14/E14)</f>
        <v>3.8305084745762712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42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42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24"/>
      <c r="AL179" s="24"/>
    </row>
    <row r="180" spans="12:38" x14ac:dyDescent="0.25">
      <c r="R180" s="30"/>
      <c r="S180" s="30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30"/>
      <c r="S181" s="30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30"/>
      <c r="S182" s="30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30"/>
      <c r="S183" s="30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2018-11-29T13:04:34Z</dcterms:modified>
</cp:coreProperties>
</file>