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9" i="1" l="1"/>
  <c r="O13" i="1"/>
  <c r="M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L13" i="1"/>
  <c r="K13" i="1"/>
  <c r="J13" i="1"/>
  <c r="I13" i="1"/>
  <c r="I17" i="1"/>
  <c r="I20" i="1" s="1"/>
  <c r="H13" i="1"/>
  <c r="H17" i="1"/>
  <c r="H20" i="1" s="1"/>
  <c r="G13" i="1"/>
  <c r="G17" i="1"/>
  <c r="G20" i="1" s="1"/>
  <c r="F13" i="1"/>
  <c r="F17" i="1" s="1"/>
  <c r="E13" i="1"/>
  <c r="E17" i="1" s="1"/>
  <c r="E20" i="1" s="1"/>
  <c r="O17" i="1"/>
  <c r="O20" i="1" s="1"/>
  <c r="N13" i="1"/>
  <c r="N17" i="1" s="1"/>
  <c r="N20" i="1" l="1"/>
  <c r="L20" i="1"/>
  <c r="M17" i="1"/>
  <c r="M20" i="1"/>
  <c r="F20" i="1"/>
  <c r="K20" i="1" s="1"/>
  <c r="K17" i="1"/>
  <c r="L17" i="1"/>
  <c r="D14" i="1"/>
</calcChain>
</file>

<file path=xl/sharedStrings.xml><?xml version="1.0" encoding="utf-8"?>
<sst xmlns="http://schemas.openxmlformats.org/spreadsheetml/2006/main" count="77" uniqueCount="51">
  <si>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</si>
  <si>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</si>
  <si>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</si>
  <si>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</si>
  <si>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</si>
  <si>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</si>
  <si>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</si>
  <si>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</si>
  <si>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</si>
  <si>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</si>
  <si>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</si>
  <si>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</si>
  <si>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</si>
  <si>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</si>
  <si>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</si>
  <si>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</si>
  <si>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</si>
  <si>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</si>
  <si>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</si>
  <si>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</si>
  <si>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</si>
  <si>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</si>
  <si>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</si>
  <si>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</si>
  <si>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</si>
  <si>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</si>
  <si>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</si>
  <si>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</si>
  <si>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</si>
  <si>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</si>
  <si>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</si>
  <si>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</si>
  <si>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</si>
  <si>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</si>
  <si>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</si>
  <si>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Turku-Pesis = Turku-Pesis (ent. Lännen Pallo)  (1949)</t>
  </si>
  <si>
    <t>Susanna Virtanen</t>
  </si>
  <si>
    <t>LäPa</t>
  </si>
  <si>
    <t>ykköspesis</t>
  </si>
  <si>
    <t>superpesiskarsinta</t>
  </si>
  <si>
    <t>10.</t>
  </si>
  <si>
    <t>Turku-Pesis</t>
  </si>
  <si>
    <t>16.9.1974</t>
  </si>
  <si>
    <t>LäPa = Lännen Pallo, Turku  (1949)</t>
  </si>
  <si>
    <t>ykkössarja</t>
  </si>
  <si>
    <t>Kunto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</si>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</sst>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1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5" borderId="3" xfId="0" applyFont="1" applyFill="1" applyBorder="1"/>
    <xf numFmtId="1" fontId="1" fillId="3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3.57031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59">
        <v>1990</v>
      </c>
      <c r="C4" s="59"/>
      <c r="D4" s="60" t="s">
        <v>37</v>
      </c>
      <c r="E4" s="59"/>
      <c r="F4" s="62" t="s">
        <v>44</v>
      </c>
      <c r="G4" s="63"/>
      <c r="H4" s="64"/>
      <c r="I4" s="59"/>
      <c r="J4" s="59"/>
      <c r="K4" s="59"/>
      <c r="L4" s="59"/>
      <c r="M4" s="59"/>
      <c r="N4" s="67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59">
        <v>1991</v>
      </c>
      <c r="C5" s="59"/>
      <c r="D5" s="60" t="s">
        <v>41</v>
      </c>
      <c r="E5" s="61"/>
      <c r="F5" s="62" t="s">
        <v>44</v>
      </c>
      <c r="G5" s="63"/>
      <c r="H5" s="64"/>
      <c r="I5" s="59"/>
      <c r="J5" s="59"/>
      <c r="K5" s="59"/>
      <c r="L5" s="59"/>
      <c r="M5" s="59"/>
      <c r="N5" s="59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65" t="s">
        <v>39</v>
      </c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59">
        <v>1992</v>
      </c>
      <c r="C6" s="59"/>
      <c r="D6" s="60" t="s">
        <v>41</v>
      </c>
      <c r="E6" s="61"/>
      <c r="F6" s="62" t="s">
        <v>38</v>
      </c>
      <c r="G6" s="63"/>
      <c r="H6" s="64"/>
      <c r="I6" s="59"/>
      <c r="J6" s="59"/>
      <c r="K6" s="59"/>
      <c r="L6" s="59"/>
      <c r="M6" s="59"/>
      <c r="N6" s="59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65" t="s">
        <v>39</v>
      </c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1993</v>
      </c>
      <c r="C7" s="27"/>
      <c r="D7" s="29"/>
      <c r="E7" s="27"/>
      <c r="F7" s="27"/>
      <c r="G7" s="27"/>
      <c r="H7" s="27"/>
      <c r="I7" s="27"/>
      <c r="J7" s="27"/>
      <c r="K7" s="27"/>
      <c r="L7" s="27"/>
      <c r="M7" s="27"/>
      <c r="N7" s="30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59">
        <v>1994</v>
      </c>
      <c r="C8" s="59"/>
      <c r="D8" s="60" t="s">
        <v>45</v>
      </c>
      <c r="E8" s="59"/>
      <c r="F8" s="62" t="s">
        <v>38</v>
      </c>
      <c r="G8" s="63"/>
      <c r="H8" s="64"/>
      <c r="I8" s="59"/>
      <c r="J8" s="59"/>
      <c r="K8" s="59"/>
      <c r="L8" s="59"/>
      <c r="M8" s="59"/>
      <c r="N8" s="67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1995</v>
      </c>
      <c r="C9" s="27" t="s">
        <v>40</v>
      </c>
      <c r="D9" s="29" t="s">
        <v>41</v>
      </c>
      <c r="E9" s="66">
        <v>5</v>
      </c>
      <c r="F9" s="27">
        <v>0</v>
      </c>
      <c r="G9" s="27">
        <v>1</v>
      </c>
      <c r="H9" s="27">
        <v>0</v>
      </c>
      <c r="I9" s="27">
        <v>5</v>
      </c>
      <c r="J9" s="27">
        <v>1</v>
      </c>
      <c r="K9" s="27">
        <v>1</v>
      </c>
      <c r="L9" s="27">
        <v>2</v>
      </c>
      <c r="M9" s="27">
        <v>1</v>
      </c>
      <c r="N9" s="30">
        <v>0.22700000000000001</v>
      </c>
      <c r="O9" s="37">
        <f>PRODUCT(I9/N9)</f>
        <v>22.026431718061673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49" t="s">
        <v>39</v>
      </c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1996</v>
      </c>
      <c r="C10" s="27"/>
      <c r="D10" s="29"/>
      <c r="E10" s="27"/>
      <c r="F10" s="27"/>
      <c r="G10" s="27"/>
      <c r="H10" s="27"/>
      <c r="I10" s="27"/>
      <c r="J10" s="27"/>
      <c r="K10" s="27"/>
      <c r="L10" s="27"/>
      <c r="M10" s="27"/>
      <c r="N10" s="30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5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1997</v>
      </c>
      <c r="C11" s="27"/>
      <c r="D11" s="29"/>
      <c r="E11" s="27"/>
      <c r="F11" s="27"/>
      <c r="G11" s="27"/>
      <c r="H11" s="27"/>
      <c r="I11" s="27"/>
      <c r="J11" s="27"/>
      <c r="K11" s="27"/>
      <c r="L11" s="27"/>
      <c r="M11" s="27"/>
      <c r="N11" s="30"/>
      <c r="O11" s="37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54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59">
        <v>1998</v>
      </c>
      <c r="C12" s="59"/>
      <c r="D12" s="60" t="s">
        <v>41</v>
      </c>
      <c r="E12" s="59"/>
      <c r="F12" s="62" t="s">
        <v>38</v>
      </c>
      <c r="G12" s="63"/>
      <c r="H12" s="64"/>
      <c r="I12" s="59"/>
      <c r="J12" s="59"/>
      <c r="K12" s="59"/>
      <c r="L12" s="59"/>
      <c r="M12" s="59"/>
      <c r="N12" s="67"/>
      <c r="O12" s="37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17" t="s">
        <v>9</v>
      </c>
      <c r="C13" s="18"/>
      <c r="D13" s="16"/>
      <c r="E13" s="19">
        <f t="shared" ref="E13:M13" si="0">SUM(E5:E12)</f>
        <v>5</v>
      </c>
      <c r="F13" s="19">
        <f t="shared" si="0"/>
        <v>0</v>
      </c>
      <c r="G13" s="19">
        <f t="shared" si="0"/>
        <v>1</v>
      </c>
      <c r="H13" s="19">
        <f t="shared" si="0"/>
        <v>0</v>
      </c>
      <c r="I13" s="19">
        <f t="shared" si="0"/>
        <v>5</v>
      </c>
      <c r="J13" s="19">
        <f t="shared" si="0"/>
        <v>1</v>
      </c>
      <c r="K13" s="19">
        <f t="shared" si="0"/>
        <v>1</v>
      </c>
      <c r="L13" s="19">
        <f t="shared" si="0"/>
        <v>2</v>
      </c>
      <c r="M13" s="19">
        <f t="shared" si="0"/>
        <v>1</v>
      </c>
      <c r="N13" s="31">
        <f>PRODUCT(I13/O13)</f>
        <v>0.22700000000000001</v>
      </c>
      <c r="O13" s="32">
        <f t="shared" ref="O13:AE13" si="1">SUM(O5:O12)</f>
        <v>22.026431718061673</v>
      </c>
      <c r="P13" s="19">
        <f t="shared" si="1"/>
        <v>0</v>
      </c>
      <c r="Q13" s="19">
        <f t="shared" si="1"/>
        <v>0</v>
      </c>
      <c r="R13" s="19">
        <f t="shared" si="1"/>
        <v>0</v>
      </c>
      <c r="S13" s="19">
        <f t="shared" si="1"/>
        <v>0</v>
      </c>
      <c r="T13" s="19">
        <f t="shared" si="1"/>
        <v>0</v>
      </c>
      <c r="U13" s="19">
        <f t="shared" si="1"/>
        <v>0</v>
      </c>
      <c r="V13" s="19">
        <f t="shared" si="1"/>
        <v>0</v>
      </c>
      <c r="W13" s="19">
        <f t="shared" si="1"/>
        <v>0</v>
      </c>
      <c r="X13" s="19">
        <f t="shared" si="1"/>
        <v>0</v>
      </c>
      <c r="Y13" s="19">
        <f t="shared" si="1"/>
        <v>0</v>
      </c>
      <c r="Z13" s="19">
        <f t="shared" si="1"/>
        <v>0</v>
      </c>
      <c r="AA13" s="19">
        <f t="shared" si="1"/>
        <v>0</v>
      </c>
      <c r="AB13" s="19">
        <f t="shared" si="1"/>
        <v>0</v>
      </c>
      <c r="AC13" s="19">
        <f t="shared" si="1"/>
        <v>0</v>
      </c>
      <c r="AD13" s="19">
        <f t="shared" si="1"/>
        <v>0</v>
      </c>
      <c r="AE13" s="19">
        <f t="shared" si="1"/>
        <v>0</v>
      </c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9" t="s">
        <v>2</v>
      </c>
      <c r="C14" s="33"/>
      <c r="D14" s="34">
        <f>SUM(F13:H13)+((I13-F13-G13)/3)+(E13/3)+(Z13*25)+(AA13*25)+(AB13*10)+(AC13*25)+(AD13*20)+(AE13*15)</f>
        <v>4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6"/>
      <c r="AE14" s="1"/>
      <c r="AF14" s="1"/>
      <c r="AG14" s="24"/>
      <c r="AH14" s="9"/>
      <c r="AI14" s="9"/>
      <c r="AJ14" s="9"/>
      <c r="AK14" s="9"/>
      <c r="AL14" s="9"/>
    </row>
    <row r="15" spans="1:38" s="10" customFormat="1" ht="15" customHeight="1" x14ac:dyDescent="0.25">
      <c r="A15" s="1"/>
      <c r="B15" s="1"/>
      <c r="C15" s="1"/>
      <c r="D15" s="25"/>
      <c r="E15" s="1"/>
      <c r="F15" s="1"/>
      <c r="G15" s="1"/>
      <c r="H15" s="1"/>
      <c r="I15" s="1"/>
      <c r="J15" s="1"/>
      <c r="K15" s="1"/>
      <c r="L15" s="1"/>
      <c r="M15" s="1"/>
      <c r="N15" s="35"/>
      <c r="O15" s="37"/>
      <c r="P15" s="1"/>
      <c r="Q15" s="38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3" t="s">
        <v>16</v>
      </c>
      <c r="C16" s="40"/>
      <c r="D16" s="40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25</v>
      </c>
      <c r="L16" s="19" t="s">
        <v>26</v>
      </c>
      <c r="M16" s="19" t="s">
        <v>27</v>
      </c>
      <c r="N16" s="31" t="s">
        <v>33</v>
      </c>
      <c r="O16" s="25"/>
      <c r="P16" s="41" t="s">
        <v>46</v>
      </c>
      <c r="Q16" s="13"/>
      <c r="R16" s="13"/>
      <c r="S16" s="13"/>
      <c r="T16" s="68"/>
      <c r="U16" s="68"/>
      <c r="V16" s="68"/>
      <c r="W16" s="68"/>
      <c r="X16" s="68"/>
      <c r="Y16" s="13"/>
      <c r="Z16" s="13"/>
      <c r="AA16" s="13"/>
      <c r="AB16" s="12"/>
      <c r="AC16" s="13"/>
      <c r="AD16" s="13"/>
      <c r="AE16" s="13"/>
      <c r="AF16" s="69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1" t="s">
        <v>17</v>
      </c>
      <c r="C17" s="13"/>
      <c r="D17" s="42"/>
      <c r="E17" s="27">
        <f>PRODUCT(E13)</f>
        <v>5</v>
      </c>
      <c r="F17" s="27">
        <f>PRODUCT(F13)</f>
        <v>0</v>
      </c>
      <c r="G17" s="27">
        <f>PRODUCT(G13)</f>
        <v>1</v>
      </c>
      <c r="H17" s="27">
        <f>PRODUCT(H13)</f>
        <v>0</v>
      </c>
      <c r="I17" s="27">
        <f>PRODUCT(I13)</f>
        <v>5</v>
      </c>
      <c r="J17" s="1"/>
      <c r="K17" s="43">
        <f>PRODUCT((F17+G17)/E17)</f>
        <v>0.2</v>
      </c>
      <c r="L17" s="43">
        <f>PRODUCT(H17/E17)</f>
        <v>0</v>
      </c>
      <c r="M17" s="43">
        <f>PRODUCT(I17/E17)</f>
        <v>1</v>
      </c>
      <c r="N17" s="30">
        <f>PRODUCT(N13)</f>
        <v>0.22700000000000001</v>
      </c>
      <c r="O17" s="25">
        <f>PRODUCT(O13)</f>
        <v>22.026431718061673</v>
      </c>
      <c r="P17" s="70" t="s">
        <v>47</v>
      </c>
      <c r="Q17" s="71"/>
      <c r="R17" s="71"/>
      <c r="S17" s="72"/>
      <c r="T17" s="72"/>
      <c r="U17" s="72"/>
      <c r="V17" s="72"/>
      <c r="W17" s="72"/>
      <c r="X17" s="72"/>
      <c r="Y17" s="72"/>
      <c r="Z17" s="72"/>
      <c r="AA17" s="72"/>
      <c r="AB17" s="73"/>
      <c r="AC17" s="72"/>
      <c r="AD17" s="74"/>
      <c r="AE17" s="74"/>
      <c r="AF17" s="75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4" t="s">
        <v>18</v>
      </c>
      <c r="C18" s="45"/>
      <c r="D18" s="46"/>
      <c r="E18" s="27"/>
      <c r="F18" s="27"/>
      <c r="G18" s="27"/>
      <c r="H18" s="27"/>
      <c r="I18" s="27"/>
      <c r="J18" s="1"/>
      <c r="K18" s="43"/>
      <c r="L18" s="43"/>
      <c r="M18" s="43"/>
      <c r="N18" s="30"/>
      <c r="O18" s="25"/>
      <c r="P18" s="76" t="s">
        <v>48</v>
      </c>
      <c r="Q18" s="77"/>
      <c r="R18" s="77"/>
      <c r="S18" s="78"/>
      <c r="T18" s="78"/>
      <c r="U18" s="78"/>
      <c r="V18" s="78"/>
      <c r="W18" s="78"/>
      <c r="X18" s="78"/>
      <c r="Y18" s="78"/>
      <c r="Z18" s="78"/>
      <c r="AA18" s="78"/>
      <c r="AB18" s="79"/>
      <c r="AC18" s="78"/>
      <c r="AD18" s="80"/>
      <c r="AE18" s="80"/>
      <c r="AF18" s="8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7" t="s">
        <v>19</v>
      </c>
      <c r="C19" s="48"/>
      <c r="D19" s="49"/>
      <c r="E19" s="28"/>
      <c r="F19" s="28"/>
      <c r="G19" s="28"/>
      <c r="H19" s="28"/>
      <c r="I19" s="28"/>
      <c r="J19" s="1"/>
      <c r="K19" s="50"/>
      <c r="L19" s="50"/>
      <c r="M19" s="50"/>
      <c r="N19" s="51"/>
      <c r="O19" s="25"/>
      <c r="P19" s="76" t="s">
        <v>49</v>
      </c>
      <c r="Q19" s="77"/>
      <c r="R19" s="77"/>
      <c r="S19" s="78"/>
      <c r="T19" s="78"/>
      <c r="U19" s="78"/>
      <c r="V19" s="78"/>
      <c r="W19" s="78"/>
      <c r="X19" s="78"/>
      <c r="Y19" s="78"/>
      <c r="Z19" s="78"/>
      <c r="AA19" s="78"/>
      <c r="AB19" s="79"/>
      <c r="AC19" s="78"/>
      <c r="AD19" s="80"/>
      <c r="AE19" s="80"/>
      <c r="AF19" s="8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52" t="s">
        <v>20</v>
      </c>
      <c r="C20" s="53"/>
      <c r="D20" s="54"/>
      <c r="E20" s="19">
        <f>SUM(E17:E19)</f>
        <v>5</v>
      </c>
      <c r="F20" s="19">
        <f>SUM(F17:F19)</f>
        <v>0</v>
      </c>
      <c r="G20" s="19">
        <f>SUM(G17:G19)</f>
        <v>1</v>
      </c>
      <c r="H20" s="19">
        <f>SUM(H17:H19)</f>
        <v>0</v>
      </c>
      <c r="I20" s="19">
        <f>SUM(I17:I19)</f>
        <v>5</v>
      </c>
      <c r="J20" s="1"/>
      <c r="K20" s="55">
        <f>PRODUCT((F20+G20)/E20)</f>
        <v>0.2</v>
      </c>
      <c r="L20" s="55">
        <f>PRODUCT(H20/E20)</f>
        <v>0</v>
      </c>
      <c r="M20" s="55">
        <f>PRODUCT(I20/E20)</f>
        <v>1</v>
      </c>
      <c r="N20" s="31">
        <f>PRODUCT(I20/O20)</f>
        <v>0.22700000000000001</v>
      </c>
      <c r="O20" s="25">
        <f>SUM(O17:O19)</f>
        <v>22.026431718061673</v>
      </c>
      <c r="P20" s="82" t="s">
        <v>50</v>
      </c>
      <c r="Q20" s="83"/>
      <c r="R20" s="83"/>
      <c r="S20" s="84"/>
      <c r="T20" s="84"/>
      <c r="U20" s="84"/>
      <c r="V20" s="84"/>
      <c r="W20" s="84"/>
      <c r="X20" s="84"/>
      <c r="Y20" s="84"/>
      <c r="Z20" s="84"/>
      <c r="AA20" s="84"/>
      <c r="AB20" s="85"/>
      <c r="AC20" s="84"/>
      <c r="AD20" s="86"/>
      <c r="AE20" s="86"/>
      <c r="AF20" s="87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5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 t="s">
        <v>34</v>
      </c>
      <c r="C22" s="1"/>
      <c r="D22" s="58" t="s">
        <v>43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 t="s">
        <v>35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  <row r="207" spans="1:38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8"/>
      <c r="O207" s="25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39"/>
      <c r="AG207" s="24"/>
      <c r="AH207" s="9"/>
      <c r="AI207" s="9"/>
      <c r="AJ207" s="9"/>
      <c r="AK207" s="9"/>
      <c r="AL20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2019-02-02T21:20:21Z</dcterms:modified>
</cp:coreProperties>
</file>