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N19" i="1" l="1"/>
  <c r="O19" i="1"/>
  <c r="P6" i="2" l="1"/>
  <c r="O6" i="2"/>
  <c r="N6" i="2"/>
  <c r="M6" i="2"/>
  <c r="I6" i="2"/>
  <c r="G6" i="2"/>
  <c r="T18" i="1" l="1"/>
  <c r="T10" i="1"/>
  <c r="O23" i="1" l="1"/>
  <c r="O26" i="1" s="1"/>
  <c r="AJ19" i="1"/>
  <c r="AI19" i="1"/>
  <c r="AH19" i="1"/>
  <c r="AG19" i="1"/>
  <c r="AF19" i="1"/>
  <c r="AE19" i="1"/>
  <c r="AD19" i="1"/>
  <c r="AC19" i="1"/>
  <c r="H25" i="1" s="1"/>
  <c r="L25" i="1" s="1"/>
  <c r="AB19" i="1"/>
  <c r="G25" i="1" s="1"/>
  <c r="AA19" i="1"/>
  <c r="F25" i="1" s="1"/>
  <c r="Z19" i="1"/>
  <c r="E25" i="1" s="1"/>
  <c r="Y19" i="1"/>
  <c r="X19" i="1"/>
  <c r="H24" i="1" s="1"/>
  <c r="W19" i="1"/>
  <c r="G24" i="1" s="1"/>
  <c r="V19" i="1"/>
  <c r="F24" i="1" s="1"/>
  <c r="U19" i="1"/>
  <c r="E24" i="1" s="1"/>
  <c r="T19" i="1"/>
  <c r="H23" i="1"/>
  <c r="G23" i="1"/>
  <c r="F23" i="1"/>
  <c r="E23" i="1"/>
  <c r="I23" i="1" l="1"/>
  <c r="M23" i="1" s="1"/>
  <c r="K25" i="1"/>
  <c r="G26" i="1"/>
  <c r="E26" i="1"/>
  <c r="F26" i="1"/>
  <c r="H26" i="1"/>
  <c r="L26" i="1" s="1"/>
  <c r="L23" i="1"/>
  <c r="K24" i="1"/>
  <c r="L24" i="1"/>
  <c r="K23" i="1"/>
  <c r="I26" i="1" l="1"/>
  <c r="K26" i="1"/>
</calcChain>
</file>

<file path=xl/sharedStrings.xml><?xml version="1.0" encoding="utf-8"?>
<sst xmlns="http://schemas.openxmlformats.org/spreadsheetml/2006/main" count="153" uniqueCount="94">
  <si>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</si>
  <si>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</si>
  <si>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</si>
  <si>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</si>
  <si>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</si>
  <si>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</si>
  <si>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</si>
  <si>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</si>
  <si>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</si>
  <si>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</si>
  <si>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</si>
  <si>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</si>
  <si>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</si>
  <si>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</si>
  <si>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</si>
  <si>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</si>
  <si>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</si>
  <si>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</si>
  <si>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</si>
  <si>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</si>
  <si>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</si>
  <si>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</si>
  <si>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</si>
  <si>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</si>
  <si>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</si>
  <si>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</si>
  <si>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</si>
  <si>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</si>
  <si>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</si>
  <si>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</si>
  <si>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</si>
  <si>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</si>
  <si>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</si>
  <si>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</si>
  <si>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</si>
  <si>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</si>
  <si>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Merja Virtanen</t>
  </si>
  <si>
    <t>10.11.1952</t>
  </si>
  <si>
    <t>6.</t>
  </si>
  <si>
    <t>UPV</t>
  </si>
  <si>
    <t>5.-6.</t>
  </si>
  <si>
    <t>7.-8.</t>
  </si>
  <si>
    <t>4.</t>
  </si>
  <si>
    <t>3.</t>
  </si>
  <si>
    <t>2.</t>
  </si>
  <si>
    <t>L+T</t>
  </si>
  <si>
    <t>5.</t>
  </si>
  <si>
    <t>MESTARUUSSARJA</t>
  </si>
  <si>
    <t>1.</t>
  </si>
  <si>
    <t>8.</t>
  </si>
  <si>
    <t>UPV = Ulvilan Pesä-Veikot  (1957)</t>
  </si>
  <si>
    <t>ykkössarja</t>
  </si>
  <si>
    <t>2.  ottelu</t>
  </si>
  <si>
    <t>12.05. 1974  UPV - VetU  8-1</t>
  </si>
  <si>
    <t xml:space="preserve">  21 v   6 kk   2 pv</t>
  </si>
  <si>
    <t xml:space="preserve">  21 v   6 kk   9 pv</t>
  </si>
  <si>
    <t>19.05. 1974  LäPa - UPV  10-9</t>
  </si>
  <si>
    <t>08.09. 1974  LäPa - UPV  6-9</t>
  </si>
  <si>
    <t>15.  ottelu</t>
  </si>
  <si>
    <t xml:space="preserve">  21 v   9 kk 29 pv</t>
  </si>
  <si>
    <t>10.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</si>
  <si>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</si>
  <si>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</si>
  <si>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</si>
  <si>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</si>
  <si>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</si>
  <si>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</si>
  <si>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</si>
  <si>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</si>
  <si>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</si>
  <si>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</si>
  <si>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</si>
  <si>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</si>
  <si>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</si>
  <si>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</si>
  <si>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</si>
  <si>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</si>
  <si>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29.07. 1978  Ulvila</t>
  </si>
  <si>
    <t xml:space="preserve"> 7-10</t>
  </si>
  <si>
    <t>1v</t>
  </si>
  <si>
    <t>I p</t>
  </si>
  <si>
    <t>Erkki Leppäniemi</t>
  </si>
  <si>
    <t>327</t>
  </si>
  <si>
    <t>12.08. 1979  Turku</t>
  </si>
  <si>
    <t xml:space="preserve">  8-6</t>
  </si>
  <si>
    <t>Matti Vaininen</t>
  </si>
  <si>
    <t>206</t>
  </si>
  <si>
    <t>25 v  8 kk  19 pv</t>
  </si>
  <si>
    <t>Cup</t>
  </si>
  <si>
    <t>7.</t>
  </si>
  <si>
    <t xml:space="preserve"> ITÄ - LÄNSI - KORTTI</t>
  </si>
  <si>
    <t xml:space="preserve">Lyöty </t>
  </si>
  <si>
    <t xml:space="preserve">Tuotu </t>
  </si>
  <si>
    <t xml:space="preserve"> Etenijäkuningatar  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</si>
</sst>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165" fontId="1" fillId="3" borderId="3" xfId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9.140625" style="72" customWidth="1"/>
    <col min="5" max="12" width="5.7109375" style="72" customWidth="1"/>
    <col min="13" max="13" width="6.28515625" style="72" customWidth="1"/>
    <col min="14" max="14" width="9.7109375" style="72" customWidth="1"/>
    <col min="15" max="15" width="0.7109375" style="72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47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16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13</v>
      </c>
      <c r="Q3" s="18" t="s">
        <v>14</v>
      </c>
      <c r="R3" s="18" t="s">
        <v>45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88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1974</v>
      </c>
      <c r="C4" s="41" t="s">
        <v>38</v>
      </c>
      <c r="D4" s="10" t="s">
        <v>39</v>
      </c>
      <c r="E4" s="26">
        <v>14</v>
      </c>
      <c r="F4" s="26">
        <v>0</v>
      </c>
      <c r="G4" s="26">
        <v>2</v>
      </c>
      <c r="H4" s="26">
        <v>15</v>
      </c>
      <c r="I4" s="74"/>
      <c r="J4" s="74"/>
      <c r="K4" s="74"/>
      <c r="L4" s="74"/>
      <c r="M4" s="74"/>
      <c r="N4" s="74"/>
      <c r="O4" s="24"/>
      <c r="P4" s="18"/>
      <c r="Q4" s="18"/>
      <c r="R4" s="18"/>
      <c r="S4" s="18"/>
      <c r="U4" s="26"/>
      <c r="V4" s="26"/>
      <c r="W4" s="26"/>
      <c r="X4" s="26"/>
      <c r="Y4" s="26"/>
      <c r="Z4" s="27">
        <v>1</v>
      </c>
      <c r="AA4" s="27">
        <v>1</v>
      </c>
      <c r="AB4" s="27">
        <v>2</v>
      </c>
      <c r="AC4" s="27">
        <v>2</v>
      </c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1975</v>
      </c>
      <c r="C5" s="41" t="s">
        <v>40</v>
      </c>
      <c r="D5" s="39" t="s">
        <v>39</v>
      </c>
      <c r="E5" s="26">
        <v>9</v>
      </c>
      <c r="F5" s="26">
        <v>1</v>
      </c>
      <c r="G5" s="26">
        <v>8</v>
      </c>
      <c r="H5" s="26">
        <v>18</v>
      </c>
      <c r="I5" s="74"/>
      <c r="J5" s="74"/>
      <c r="K5" s="74"/>
      <c r="L5" s="74"/>
      <c r="M5" s="74"/>
      <c r="N5" s="74"/>
      <c r="O5" s="24"/>
      <c r="P5" s="18"/>
      <c r="Q5" s="18" t="s">
        <v>49</v>
      </c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1976</v>
      </c>
      <c r="C6" s="41" t="s">
        <v>40</v>
      </c>
      <c r="D6" s="39" t="s">
        <v>39</v>
      </c>
      <c r="E6" s="26">
        <v>10</v>
      </c>
      <c r="F6" s="26">
        <v>3</v>
      </c>
      <c r="G6" s="26">
        <v>8</v>
      </c>
      <c r="H6" s="26">
        <v>17</v>
      </c>
      <c r="I6" s="74"/>
      <c r="J6" s="74"/>
      <c r="K6" s="74"/>
      <c r="L6" s="74"/>
      <c r="M6" s="74"/>
      <c r="N6" s="74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1977</v>
      </c>
      <c r="C7" s="41" t="s">
        <v>41</v>
      </c>
      <c r="D7" s="39" t="s">
        <v>39</v>
      </c>
      <c r="E7" s="26">
        <v>10</v>
      </c>
      <c r="F7" s="26">
        <v>3</v>
      </c>
      <c r="G7" s="26">
        <v>7</v>
      </c>
      <c r="H7" s="26">
        <v>25</v>
      </c>
      <c r="I7" s="74"/>
      <c r="J7" s="74"/>
      <c r="K7" s="74"/>
      <c r="L7" s="74"/>
      <c r="M7" s="74"/>
      <c r="N7" s="74"/>
      <c r="O7" s="24"/>
      <c r="P7" s="18"/>
      <c r="Q7" s="18" t="s">
        <v>46</v>
      </c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1978</v>
      </c>
      <c r="C8" s="41" t="s">
        <v>42</v>
      </c>
      <c r="D8" s="39" t="s">
        <v>39</v>
      </c>
      <c r="E8" s="26">
        <v>10</v>
      </c>
      <c r="F8" s="26">
        <v>2</v>
      </c>
      <c r="G8" s="26">
        <v>18</v>
      </c>
      <c r="H8" s="26">
        <v>39</v>
      </c>
      <c r="I8" s="74"/>
      <c r="J8" s="74"/>
      <c r="K8" s="74"/>
      <c r="L8" s="74"/>
      <c r="M8" s="74"/>
      <c r="N8" s="74"/>
      <c r="O8" s="24"/>
      <c r="P8" s="18"/>
      <c r="Q8" s="26" t="s">
        <v>48</v>
      </c>
      <c r="R8" s="18" t="s">
        <v>38</v>
      </c>
      <c r="S8" s="18"/>
      <c r="T8" s="24"/>
      <c r="U8" s="26">
        <v>6</v>
      </c>
      <c r="V8" s="26">
        <v>0</v>
      </c>
      <c r="W8" s="26">
        <v>2</v>
      </c>
      <c r="X8" s="26">
        <v>12</v>
      </c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1979</v>
      </c>
      <c r="C9" s="41" t="s">
        <v>43</v>
      </c>
      <c r="D9" s="39" t="s">
        <v>39</v>
      </c>
      <c r="E9" s="26">
        <v>10</v>
      </c>
      <c r="F9" s="26">
        <v>0</v>
      </c>
      <c r="G9" s="26">
        <v>6</v>
      </c>
      <c r="H9" s="26">
        <v>22</v>
      </c>
      <c r="I9" s="74"/>
      <c r="J9" s="74"/>
      <c r="K9" s="74"/>
      <c r="L9" s="74"/>
      <c r="M9" s="74"/>
      <c r="N9" s="74"/>
      <c r="O9" s="24"/>
      <c r="P9" s="18"/>
      <c r="Q9" s="26" t="s">
        <v>44</v>
      </c>
      <c r="R9" s="18"/>
      <c r="S9" s="18"/>
      <c r="T9" s="24"/>
      <c r="U9" s="26">
        <v>6</v>
      </c>
      <c r="V9" s="26">
        <v>1</v>
      </c>
      <c r="W9" s="26">
        <v>3</v>
      </c>
      <c r="X9" s="26">
        <v>13</v>
      </c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1980</v>
      </c>
      <c r="C10" s="41" t="s">
        <v>44</v>
      </c>
      <c r="D10" s="10" t="s">
        <v>39</v>
      </c>
      <c r="E10" s="26">
        <v>10</v>
      </c>
      <c r="F10" s="26">
        <v>0</v>
      </c>
      <c r="G10" s="26">
        <v>10</v>
      </c>
      <c r="H10" s="26">
        <v>30</v>
      </c>
      <c r="I10" s="74"/>
      <c r="J10" s="74"/>
      <c r="K10" s="74"/>
      <c r="L10" s="74"/>
      <c r="M10" s="74"/>
      <c r="N10" s="74"/>
      <c r="O10" s="24"/>
      <c r="P10" s="18"/>
      <c r="Q10" s="26" t="s">
        <v>44</v>
      </c>
      <c r="R10" s="18" t="s">
        <v>46</v>
      </c>
      <c r="S10" s="18"/>
      <c r="T10" s="24" t="e">
        <f t="shared" ref="T10:T19" si="0">PRODUCT(L10/S10)</f>
        <v>#DIV/0!</v>
      </c>
      <c r="U10" s="26">
        <v>6</v>
      </c>
      <c r="V10" s="26">
        <v>0</v>
      </c>
      <c r="W10" s="26">
        <v>3</v>
      </c>
      <c r="X10" s="26">
        <v>6</v>
      </c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1981</v>
      </c>
      <c r="C11" s="26" t="s">
        <v>46</v>
      </c>
      <c r="D11" s="28" t="s">
        <v>39</v>
      </c>
      <c r="E11" s="26">
        <v>18</v>
      </c>
      <c r="F11" s="26">
        <v>0</v>
      </c>
      <c r="G11" s="26">
        <v>6</v>
      </c>
      <c r="H11" s="26">
        <v>27</v>
      </c>
      <c r="I11" s="26">
        <v>61</v>
      </c>
      <c r="J11" s="26">
        <v>24</v>
      </c>
      <c r="K11" s="26">
        <v>18</v>
      </c>
      <c r="L11" s="26">
        <v>13</v>
      </c>
      <c r="M11" s="26">
        <v>6</v>
      </c>
      <c r="N11" s="29">
        <v>0.62244897959183676</v>
      </c>
      <c r="O11" s="24">
        <v>98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1982</v>
      </c>
      <c r="C12" s="41" t="s">
        <v>89</v>
      </c>
      <c r="D12" s="10" t="s">
        <v>39</v>
      </c>
      <c r="E12" s="26">
        <v>1</v>
      </c>
      <c r="F12" s="26">
        <v>0</v>
      </c>
      <c r="G12" s="26">
        <v>0</v>
      </c>
      <c r="H12" s="26">
        <v>1</v>
      </c>
      <c r="I12" s="26">
        <v>3</v>
      </c>
      <c r="J12" s="26">
        <v>1</v>
      </c>
      <c r="K12" s="26">
        <v>2</v>
      </c>
      <c r="L12" s="26">
        <v>0</v>
      </c>
      <c r="M12" s="26">
        <v>0</v>
      </c>
      <c r="N12" s="122">
        <v>1</v>
      </c>
      <c r="O12" s="24">
        <v>3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1983</v>
      </c>
      <c r="C13" s="41"/>
      <c r="D13" s="10"/>
      <c r="E13" s="26"/>
      <c r="F13" s="26"/>
      <c r="G13" s="26"/>
      <c r="H13" s="26"/>
      <c r="I13" s="26"/>
      <c r="J13" s="26"/>
      <c r="K13" s="26"/>
      <c r="L13" s="26"/>
      <c r="M13" s="26"/>
      <c r="N13" s="122"/>
      <c r="O13" s="24">
        <v>0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1984</v>
      </c>
      <c r="C14" s="26" t="s">
        <v>38</v>
      </c>
      <c r="D14" s="28" t="s">
        <v>39</v>
      </c>
      <c r="E14" s="26">
        <v>13</v>
      </c>
      <c r="F14" s="26">
        <v>0</v>
      </c>
      <c r="G14" s="26">
        <v>1</v>
      </c>
      <c r="H14" s="26">
        <v>2</v>
      </c>
      <c r="I14" s="26">
        <v>24</v>
      </c>
      <c r="J14" s="26">
        <v>10</v>
      </c>
      <c r="K14" s="26">
        <v>6</v>
      </c>
      <c r="L14" s="26">
        <v>7</v>
      </c>
      <c r="M14" s="26">
        <v>1</v>
      </c>
      <c r="N14" s="122">
        <v>0.5</v>
      </c>
      <c r="O14" s="24">
        <v>48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1985</v>
      </c>
      <c r="C15" s="26" t="s">
        <v>60</v>
      </c>
      <c r="D15" s="28" t="s">
        <v>39</v>
      </c>
      <c r="E15" s="26">
        <v>10</v>
      </c>
      <c r="F15" s="26">
        <v>0</v>
      </c>
      <c r="G15" s="26">
        <v>7</v>
      </c>
      <c r="H15" s="26">
        <v>7</v>
      </c>
      <c r="I15" s="26">
        <v>38</v>
      </c>
      <c r="J15" s="26">
        <v>15</v>
      </c>
      <c r="K15" s="26">
        <v>11</v>
      </c>
      <c r="L15" s="26">
        <v>5</v>
      </c>
      <c r="M15" s="26">
        <v>7</v>
      </c>
      <c r="N15" s="122">
        <v>0.61290322580645162</v>
      </c>
      <c r="O15" s="24">
        <v>62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78">
        <v>1986</v>
      </c>
      <c r="C16" s="78"/>
      <c r="D16" s="79" t="s">
        <v>39</v>
      </c>
      <c r="E16" s="78"/>
      <c r="F16" s="80" t="s">
        <v>51</v>
      </c>
      <c r="G16" s="81"/>
      <c r="H16" s="82"/>
      <c r="I16" s="78"/>
      <c r="J16" s="78"/>
      <c r="K16" s="78"/>
      <c r="L16" s="78"/>
      <c r="M16" s="78"/>
      <c r="N16" s="83"/>
      <c r="O16" s="24">
        <v>0</v>
      </c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78">
        <v>1987</v>
      </c>
      <c r="C17" s="78"/>
      <c r="D17" s="79" t="s">
        <v>39</v>
      </c>
      <c r="E17" s="78"/>
      <c r="F17" s="80" t="s">
        <v>51</v>
      </c>
      <c r="G17" s="81"/>
      <c r="H17" s="82"/>
      <c r="I17" s="78"/>
      <c r="J17" s="78"/>
      <c r="K17" s="78"/>
      <c r="L17" s="78"/>
      <c r="M17" s="78"/>
      <c r="N17" s="83"/>
      <c r="O17" s="24">
        <v>0</v>
      </c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78">
        <v>1988</v>
      </c>
      <c r="C18" s="78"/>
      <c r="D18" s="79" t="s">
        <v>39</v>
      </c>
      <c r="E18" s="78"/>
      <c r="F18" s="80" t="s">
        <v>51</v>
      </c>
      <c r="G18" s="81"/>
      <c r="H18" s="82"/>
      <c r="I18" s="78"/>
      <c r="J18" s="78"/>
      <c r="K18" s="78"/>
      <c r="L18" s="78"/>
      <c r="M18" s="78"/>
      <c r="N18" s="83"/>
      <c r="O18" s="24">
        <v>0</v>
      </c>
      <c r="P18" s="18"/>
      <c r="Q18" s="18"/>
      <c r="R18" s="18"/>
      <c r="S18" s="18"/>
      <c r="T18" s="24" t="e">
        <f t="shared" si="0"/>
        <v>#DIV/0!</v>
      </c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1">SUM(E4:E18)</f>
        <v>115</v>
      </c>
      <c r="F19" s="18">
        <f t="shared" si="1"/>
        <v>9</v>
      </c>
      <c r="G19" s="18">
        <f t="shared" si="1"/>
        <v>73</v>
      </c>
      <c r="H19" s="18">
        <f t="shared" si="1"/>
        <v>203</v>
      </c>
      <c r="I19" s="18">
        <f t="shared" si="1"/>
        <v>126</v>
      </c>
      <c r="J19" s="18">
        <f t="shared" si="1"/>
        <v>50</v>
      </c>
      <c r="K19" s="18">
        <f t="shared" si="1"/>
        <v>37</v>
      </c>
      <c r="L19" s="18">
        <f t="shared" si="1"/>
        <v>25</v>
      </c>
      <c r="M19" s="18">
        <f t="shared" si="1"/>
        <v>14</v>
      </c>
      <c r="N19" s="30">
        <f>PRODUCT(I19/O19)</f>
        <v>0.59715639810426535</v>
      </c>
      <c r="O19" s="31">
        <f>SUM(O11:O18)</f>
        <v>211</v>
      </c>
      <c r="P19" s="18"/>
      <c r="Q19" s="18"/>
      <c r="R19" s="18"/>
      <c r="S19" s="18"/>
      <c r="T19" s="24" t="e">
        <f t="shared" si="0"/>
        <v>#DIV/0!</v>
      </c>
      <c r="U19" s="18">
        <f t="shared" ref="U19:AJ19" si="2">SUM(U4:U18)</f>
        <v>18</v>
      </c>
      <c r="V19" s="18">
        <f t="shared" si="2"/>
        <v>1</v>
      </c>
      <c r="W19" s="18">
        <f t="shared" si="2"/>
        <v>8</v>
      </c>
      <c r="X19" s="18">
        <f t="shared" si="2"/>
        <v>31</v>
      </c>
      <c r="Y19" s="18">
        <f t="shared" si="2"/>
        <v>0</v>
      </c>
      <c r="Z19" s="18">
        <f t="shared" si="2"/>
        <v>1</v>
      </c>
      <c r="AA19" s="18">
        <f t="shared" si="2"/>
        <v>1</v>
      </c>
      <c r="AB19" s="18">
        <f t="shared" si="2"/>
        <v>2</v>
      </c>
      <c r="AC19" s="18">
        <f t="shared" si="2"/>
        <v>2</v>
      </c>
      <c r="AD19" s="18">
        <f t="shared" si="2"/>
        <v>0</v>
      </c>
      <c r="AE19" s="18">
        <f t="shared" si="2"/>
        <v>2</v>
      </c>
      <c r="AF19" s="18">
        <f t="shared" si="2"/>
        <v>0</v>
      </c>
      <c r="AG19" s="18">
        <f t="shared" si="2"/>
        <v>0</v>
      </c>
      <c r="AH19" s="18">
        <f t="shared" si="2"/>
        <v>0</v>
      </c>
      <c r="AI19" s="18">
        <f t="shared" si="2"/>
        <v>1</v>
      </c>
      <c r="AJ19" s="18">
        <f t="shared" si="2"/>
        <v>1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8" t="s">
        <v>2</v>
      </c>
      <c r="C20" s="32"/>
      <c r="D20" s="33">
        <v>576.70000000000005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5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15</v>
      </c>
      <c r="C22" s="38"/>
      <c r="D22" s="38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23</v>
      </c>
      <c r="L22" s="18" t="s">
        <v>24</v>
      </c>
      <c r="M22" s="18" t="s">
        <v>25</v>
      </c>
      <c r="N22" s="30" t="s">
        <v>33</v>
      </c>
      <c r="O22" s="24"/>
      <c r="P22" s="39" t="s">
        <v>30</v>
      </c>
      <c r="Q22" s="12"/>
      <c r="R22" s="12"/>
      <c r="S22" s="12"/>
      <c r="T22" s="40"/>
      <c r="U22" s="40"/>
      <c r="V22" s="40"/>
      <c r="W22" s="40"/>
      <c r="X22" s="40"/>
      <c r="Y22" s="12"/>
      <c r="Z22" s="12"/>
      <c r="AA22" s="12"/>
      <c r="AB22" s="40"/>
      <c r="AC22" s="40"/>
      <c r="AD22" s="12"/>
      <c r="AE22" s="12"/>
      <c r="AF22" s="12"/>
      <c r="AG22" s="12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9" t="s">
        <v>16</v>
      </c>
      <c r="C23" s="12"/>
      <c r="D23" s="42"/>
      <c r="E23" s="26">
        <f>PRODUCT(E19)</f>
        <v>115</v>
      </c>
      <c r="F23" s="26">
        <f>PRODUCT(F19)</f>
        <v>9</v>
      </c>
      <c r="G23" s="26">
        <f>PRODUCT(G19)</f>
        <v>73</v>
      </c>
      <c r="H23" s="26">
        <f>PRODUCT(H19)</f>
        <v>203</v>
      </c>
      <c r="I23" s="26">
        <f>PRODUCT(I19)</f>
        <v>126</v>
      </c>
      <c r="J23" s="1"/>
      <c r="K23" s="43">
        <f>PRODUCT((F23+G23)/E23)</f>
        <v>0.71304347826086956</v>
      </c>
      <c r="L23" s="43">
        <f>PRODUCT(H23/E23)</f>
        <v>1.7652173913043478</v>
      </c>
      <c r="M23" s="43">
        <f>PRODUCT(I23/47)</f>
        <v>2.6808510638297873</v>
      </c>
      <c r="N23" s="29">
        <v>0.59699999999999998</v>
      </c>
      <c r="O23" s="24">
        <f>PRODUCT(O19)</f>
        <v>211</v>
      </c>
      <c r="P23" s="44" t="s">
        <v>31</v>
      </c>
      <c r="Q23" s="45"/>
      <c r="R23" s="46" t="s">
        <v>53</v>
      </c>
      <c r="S23" s="46"/>
      <c r="T23" s="46"/>
      <c r="U23" s="46"/>
      <c r="V23" s="46"/>
      <c r="W23" s="46"/>
      <c r="X23" s="46"/>
      <c r="Y23" s="47" t="s">
        <v>34</v>
      </c>
      <c r="Z23" s="46"/>
      <c r="AA23" s="46" t="s">
        <v>54</v>
      </c>
      <c r="AB23" s="46"/>
      <c r="AC23" s="46"/>
      <c r="AD23" s="46"/>
      <c r="AE23" s="46"/>
      <c r="AF23" s="47"/>
      <c r="AG23" s="47"/>
      <c r="AH23" s="47"/>
      <c r="AI23" s="46"/>
      <c r="AJ23" s="124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8" t="s">
        <v>17</v>
      </c>
      <c r="C24" s="49"/>
      <c r="D24" s="50"/>
      <c r="E24" s="26">
        <f>PRODUCT(U19)</f>
        <v>18</v>
      </c>
      <c r="F24" s="26">
        <f>PRODUCT(V19)</f>
        <v>1</v>
      </c>
      <c r="G24" s="26">
        <f>PRODUCT(W19)</f>
        <v>8</v>
      </c>
      <c r="H24" s="26">
        <f>PRODUCT(X19)</f>
        <v>31</v>
      </c>
      <c r="I24" s="26"/>
      <c r="J24" s="1"/>
      <c r="K24" s="43">
        <f>PRODUCT((F24+G24)/E24)</f>
        <v>0.5</v>
      </c>
      <c r="L24" s="43">
        <f>PRODUCT(H24/E24)</f>
        <v>1.7222222222222223</v>
      </c>
      <c r="M24" s="43"/>
      <c r="N24" s="29"/>
      <c r="O24" s="24"/>
      <c r="P24" s="51" t="s">
        <v>91</v>
      </c>
      <c r="Q24" s="52"/>
      <c r="R24" s="53" t="s">
        <v>56</v>
      </c>
      <c r="S24" s="53"/>
      <c r="T24" s="53"/>
      <c r="U24" s="53"/>
      <c r="V24" s="53"/>
      <c r="W24" s="53"/>
      <c r="X24" s="53"/>
      <c r="Y24" s="54" t="s">
        <v>52</v>
      </c>
      <c r="Z24" s="53"/>
      <c r="AA24" s="53" t="s">
        <v>55</v>
      </c>
      <c r="AB24" s="53"/>
      <c r="AC24" s="53"/>
      <c r="AD24" s="53"/>
      <c r="AE24" s="53"/>
      <c r="AF24" s="54"/>
      <c r="AG24" s="54"/>
      <c r="AH24" s="54"/>
      <c r="AI24" s="53"/>
      <c r="AJ24" s="125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5" t="s">
        <v>18</v>
      </c>
      <c r="C25" s="56"/>
      <c r="D25" s="57"/>
      <c r="E25" s="27">
        <f>PRODUCT(Z19)</f>
        <v>1</v>
      </c>
      <c r="F25" s="27">
        <f>PRODUCT(AA19)</f>
        <v>1</v>
      </c>
      <c r="G25" s="27">
        <f>PRODUCT(AB19)</f>
        <v>2</v>
      </c>
      <c r="H25" s="27">
        <f>PRODUCT(AC19)</f>
        <v>2</v>
      </c>
      <c r="I25" s="27"/>
      <c r="J25" s="1"/>
      <c r="K25" s="58">
        <f>PRODUCT((F25+G25)/E25)</f>
        <v>3</v>
      </c>
      <c r="L25" s="58">
        <f>PRODUCT(H25/E25)</f>
        <v>2</v>
      </c>
      <c r="M25" s="58"/>
      <c r="N25" s="59"/>
      <c r="O25" s="24"/>
      <c r="P25" s="51" t="s">
        <v>92</v>
      </c>
      <c r="Q25" s="52"/>
      <c r="R25" s="53" t="s">
        <v>53</v>
      </c>
      <c r="S25" s="53"/>
      <c r="T25" s="53"/>
      <c r="U25" s="53"/>
      <c r="V25" s="53"/>
      <c r="W25" s="53"/>
      <c r="X25" s="53"/>
      <c r="Y25" s="54" t="s">
        <v>34</v>
      </c>
      <c r="Z25" s="53"/>
      <c r="AA25" s="53" t="s">
        <v>54</v>
      </c>
      <c r="AB25" s="53"/>
      <c r="AC25" s="53"/>
      <c r="AD25" s="53"/>
      <c r="AE25" s="53"/>
      <c r="AF25" s="54"/>
      <c r="AG25" s="54"/>
      <c r="AH25" s="54"/>
      <c r="AI25" s="53"/>
      <c r="AJ25" s="125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60" t="s">
        <v>19</v>
      </c>
      <c r="C26" s="61"/>
      <c r="D26" s="62"/>
      <c r="E26" s="18">
        <f>SUM(E23:E25)</f>
        <v>134</v>
      </c>
      <c r="F26" s="18">
        <f>SUM(F23:F25)</f>
        <v>11</v>
      </c>
      <c r="G26" s="18">
        <f>SUM(G23:G25)</f>
        <v>83</v>
      </c>
      <c r="H26" s="18">
        <f>SUM(H23:H25)</f>
        <v>236</v>
      </c>
      <c r="I26" s="18">
        <f>SUM(I23:I25)</f>
        <v>126</v>
      </c>
      <c r="J26" s="1"/>
      <c r="K26" s="63">
        <f>PRODUCT((F26+G26)/E26)</f>
        <v>0.70149253731343286</v>
      </c>
      <c r="L26" s="63">
        <f>PRODUCT(H26/E26)</f>
        <v>1.7611940298507462</v>
      </c>
      <c r="M26" s="63">
        <v>2.68</v>
      </c>
      <c r="N26" s="30">
        <v>0.59699999999999998</v>
      </c>
      <c r="O26" s="24">
        <f>SUM(O23:O25)</f>
        <v>211</v>
      </c>
      <c r="P26" s="64" t="s">
        <v>32</v>
      </c>
      <c r="Q26" s="65"/>
      <c r="R26" s="66" t="s">
        <v>57</v>
      </c>
      <c r="S26" s="66"/>
      <c r="T26" s="66"/>
      <c r="U26" s="66"/>
      <c r="V26" s="66"/>
      <c r="W26" s="66"/>
      <c r="X26" s="66"/>
      <c r="Y26" s="67" t="s">
        <v>58</v>
      </c>
      <c r="Z26" s="66"/>
      <c r="AA26" s="66" t="s">
        <v>59</v>
      </c>
      <c r="AB26" s="66"/>
      <c r="AC26" s="66"/>
      <c r="AD26" s="66"/>
      <c r="AE26" s="66"/>
      <c r="AF26" s="67"/>
      <c r="AG26" s="67"/>
      <c r="AH26" s="67"/>
      <c r="AI26" s="66"/>
      <c r="AJ26" s="126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9" t="s">
        <v>93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7"/>
      <c r="O28" s="11"/>
      <c r="P28" s="12"/>
      <c r="Q28" s="12"/>
      <c r="R28" s="12"/>
      <c r="S28" s="12"/>
      <c r="T28" s="11"/>
      <c r="U28" s="11"/>
      <c r="V28" s="128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2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4"/>
      <c r="O29" s="24"/>
      <c r="P29" s="1"/>
      <c r="Q29" s="37"/>
      <c r="R29" s="1"/>
      <c r="S29" s="1"/>
      <c r="T29" s="24"/>
      <c r="U29" s="24"/>
      <c r="V29" s="6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 t="s">
        <v>35</v>
      </c>
      <c r="C30" s="1"/>
      <c r="D30" s="1" t="s">
        <v>50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0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0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1"/>
      <c r="AC36" s="1"/>
      <c r="AD36" s="1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s="70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0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0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70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69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70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7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69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70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70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69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70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69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70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69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70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69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70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69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70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69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70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69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70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69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70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69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70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69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70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69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70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69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70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69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70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69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70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69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70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69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70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69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70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69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70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69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70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69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70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69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70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69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70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69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70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69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70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9"/>
      <c r="N68" s="69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70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9"/>
      <c r="N69" s="69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70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9"/>
      <c r="N70" s="69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70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9"/>
      <c r="N71" s="69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70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9"/>
      <c r="N72" s="69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70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9"/>
      <c r="N73" s="69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70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9"/>
      <c r="N74" s="69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70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9"/>
      <c r="N75" s="69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70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9"/>
      <c r="N76" s="69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70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9"/>
      <c r="N77" s="69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70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9"/>
      <c r="N78" s="69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70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9"/>
      <c r="N79" s="69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70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9"/>
      <c r="N80" s="69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70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9"/>
      <c r="N81" s="69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70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9"/>
      <c r="N82" s="69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P83" s="8"/>
      <c r="Q83" s="8"/>
      <c r="R83" s="8"/>
      <c r="S83" s="1"/>
      <c r="T83" s="24"/>
    </row>
    <row r="84" spans="1:42" ht="15" customHeight="1" x14ac:dyDescent="0.25">
      <c r="P84" s="8"/>
      <c r="Q84" s="8"/>
      <c r="R84" s="8"/>
      <c r="S84" s="1"/>
      <c r="T84" s="24"/>
    </row>
    <row r="85" spans="1:42" ht="15" customHeight="1" x14ac:dyDescent="0.25">
      <c r="P85" s="8"/>
      <c r="Q85" s="8"/>
      <c r="R85" s="8"/>
      <c r="S85" s="1"/>
      <c r="T85" s="24"/>
    </row>
    <row r="86" spans="1:42" ht="15" customHeight="1" x14ac:dyDescent="0.25">
      <c r="P86" s="8"/>
      <c r="Q86" s="8"/>
      <c r="R86" s="8"/>
      <c r="S86" s="1"/>
      <c r="T86" s="24"/>
    </row>
    <row r="87" spans="1:42" ht="15" customHeight="1" x14ac:dyDescent="0.25">
      <c r="P87" s="8"/>
      <c r="Q87" s="8"/>
      <c r="R87" s="8"/>
    </row>
    <row r="88" spans="1:42" ht="15" customHeight="1" x14ac:dyDescent="0.25">
      <c r="P88" s="8"/>
      <c r="Q88" s="8"/>
      <c r="R88" s="8"/>
    </row>
    <row r="89" spans="1:42" ht="15" customHeight="1" x14ac:dyDescent="0.25">
      <c r="P89" s="8"/>
      <c r="Q89" s="8"/>
      <c r="R89" s="8"/>
      <c r="S89" s="1"/>
      <c r="T89" s="24"/>
    </row>
    <row r="90" spans="1:42" ht="15" customHeight="1" x14ac:dyDescent="0.25">
      <c r="P90" s="8"/>
      <c r="Q90" s="8"/>
      <c r="R90" s="8"/>
      <c r="S90" s="1"/>
      <c r="T90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1.7109375" style="118" customWidth="1"/>
    <col min="3" max="3" width="17.5703125" style="76" customWidth="1"/>
    <col min="4" max="4" width="10.5703125" style="119" customWidth="1"/>
    <col min="5" max="5" width="10.28515625" style="119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76" customWidth="1"/>
    <col min="22" max="22" width="11" style="76" customWidth="1"/>
    <col min="23" max="23" width="24.140625" style="119" customWidth="1"/>
    <col min="24" max="24" width="9.42578125" style="76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3" t="s">
        <v>90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4"/>
      <c r="X1" s="82"/>
      <c r="Y1" s="85"/>
      <c r="Z1" s="85"/>
      <c r="AA1" s="85"/>
      <c r="AB1" s="85"/>
      <c r="AC1" s="85"/>
      <c r="AD1" s="85"/>
    </row>
    <row r="2" spans="1:30" x14ac:dyDescent="0.25">
      <c r="A2" s="8"/>
      <c r="B2" s="10" t="s">
        <v>36</v>
      </c>
      <c r="C2" s="4" t="s">
        <v>37</v>
      </c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1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61</v>
      </c>
      <c r="C3" s="22" t="s">
        <v>62</v>
      </c>
      <c r="D3" s="89" t="s">
        <v>63</v>
      </c>
      <c r="E3" s="90" t="s">
        <v>1</v>
      </c>
      <c r="F3" s="24"/>
      <c r="G3" s="91" t="s">
        <v>64</v>
      </c>
      <c r="H3" s="92" t="s">
        <v>65</v>
      </c>
      <c r="I3" s="92" t="s">
        <v>28</v>
      </c>
      <c r="J3" s="17" t="s">
        <v>66</v>
      </c>
      <c r="K3" s="93" t="s">
        <v>67</v>
      </c>
      <c r="L3" s="93" t="s">
        <v>68</v>
      </c>
      <c r="M3" s="91" t="s">
        <v>69</v>
      </c>
      <c r="N3" s="91" t="s">
        <v>27</v>
      </c>
      <c r="O3" s="92" t="s">
        <v>70</v>
      </c>
      <c r="P3" s="91" t="s">
        <v>65</v>
      </c>
      <c r="Q3" s="91" t="s">
        <v>3</v>
      </c>
      <c r="R3" s="91">
        <v>1</v>
      </c>
      <c r="S3" s="91">
        <v>2</v>
      </c>
      <c r="T3" s="91">
        <v>3</v>
      </c>
      <c r="U3" s="91" t="s">
        <v>71</v>
      </c>
      <c r="V3" s="17" t="s">
        <v>20</v>
      </c>
      <c r="W3" s="16" t="s">
        <v>72</v>
      </c>
      <c r="X3" s="16" t="s">
        <v>73</v>
      </c>
      <c r="Y3" s="85"/>
      <c r="Z3" s="85"/>
      <c r="AA3" s="85"/>
      <c r="AB3" s="85"/>
      <c r="AC3" s="85"/>
      <c r="AD3" s="85"/>
    </row>
    <row r="4" spans="1:30" x14ac:dyDescent="0.25">
      <c r="A4" s="121"/>
      <c r="B4" s="94" t="s">
        <v>77</v>
      </c>
      <c r="C4" s="129" t="s">
        <v>78</v>
      </c>
      <c r="D4" s="94" t="s">
        <v>74</v>
      </c>
      <c r="E4" s="130" t="s">
        <v>39</v>
      </c>
      <c r="F4" s="131"/>
      <c r="G4" s="95"/>
      <c r="H4" s="95"/>
      <c r="I4" s="95">
        <v>1</v>
      </c>
      <c r="J4" s="95" t="s">
        <v>79</v>
      </c>
      <c r="K4" s="95">
        <v>6</v>
      </c>
      <c r="L4" s="95" t="s">
        <v>80</v>
      </c>
      <c r="M4" s="95">
        <v>1</v>
      </c>
      <c r="N4" s="95">
        <v>1</v>
      </c>
      <c r="O4" s="95">
        <v>2</v>
      </c>
      <c r="P4" s="95">
        <v>2</v>
      </c>
      <c r="Q4" s="96"/>
      <c r="R4" s="96"/>
      <c r="S4" s="96"/>
      <c r="T4" s="96"/>
      <c r="U4" s="96"/>
      <c r="V4" s="132"/>
      <c r="W4" s="129" t="s">
        <v>81</v>
      </c>
      <c r="X4" s="96" t="s">
        <v>82</v>
      </c>
      <c r="Y4" s="85"/>
      <c r="Z4" s="85"/>
      <c r="AA4" s="85"/>
      <c r="AB4" s="85"/>
      <c r="AC4" s="85"/>
      <c r="AD4" s="85"/>
    </row>
    <row r="5" spans="1:30" x14ac:dyDescent="0.25">
      <c r="A5" s="121"/>
      <c r="B5" s="94" t="s">
        <v>83</v>
      </c>
      <c r="C5" s="129" t="s">
        <v>84</v>
      </c>
      <c r="D5" s="94" t="s">
        <v>74</v>
      </c>
      <c r="E5" s="130" t="s">
        <v>39</v>
      </c>
      <c r="F5" s="131"/>
      <c r="G5" s="95">
        <v>1</v>
      </c>
      <c r="H5" s="95"/>
      <c r="I5" s="95"/>
      <c r="J5" s="95" t="s">
        <v>75</v>
      </c>
      <c r="K5" s="95">
        <v>1</v>
      </c>
      <c r="L5" s="95"/>
      <c r="M5" s="95">
        <v>1</v>
      </c>
      <c r="N5" s="95"/>
      <c r="O5" s="95"/>
      <c r="P5" s="95">
        <v>1</v>
      </c>
      <c r="Q5" s="96"/>
      <c r="R5" s="96"/>
      <c r="S5" s="96"/>
      <c r="T5" s="96"/>
      <c r="U5" s="96"/>
      <c r="V5" s="132"/>
      <c r="W5" s="129" t="s">
        <v>85</v>
      </c>
      <c r="X5" s="96" t="s">
        <v>86</v>
      </c>
      <c r="Y5" s="85"/>
      <c r="Z5" s="85"/>
      <c r="AA5" s="85"/>
      <c r="AB5" s="85"/>
      <c r="AC5" s="85"/>
      <c r="AD5" s="85"/>
    </row>
    <row r="6" spans="1:30" x14ac:dyDescent="0.25">
      <c r="A6" s="23"/>
      <c r="B6" s="22" t="s">
        <v>9</v>
      </c>
      <c r="C6" s="17"/>
      <c r="D6" s="16"/>
      <c r="E6" s="97"/>
      <c r="F6" s="98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U6" si="0">SUM(M4:M5)</f>
        <v>2</v>
      </c>
      <c r="N6" s="18">
        <f t="shared" si="0"/>
        <v>1</v>
      </c>
      <c r="O6" s="18">
        <f t="shared" si="0"/>
        <v>2</v>
      </c>
      <c r="P6" s="18">
        <f t="shared" si="0"/>
        <v>3</v>
      </c>
      <c r="Q6" s="18"/>
      <c r="R6" s="18"/>
      <c r="S6" s="18"/>
      <c r="T6" s="18"/>
      <c r="U6" s="18"/>
      <c r="V6" s="30"/>
      <c r="W6" s="99"/>
      <c r="X6" s="100"/>
      <c r="Y6" s="85"/>
      <c r="Z6" s="85"/>
      <c r="AA6" s="85"/>
      <c r="AB6" s="85"/>
      <c r="AC6" s="85"/>
      <c r="AD6" s="85"/>
    </row>
    <row r="7" spans="1:30" x14ac:dyDescent="0.25">
      <c r="A7" s="23"/>
      <c r="B7" s="101" t="s">
        <v>76</v>
      </c>
      <c r="C7" s="102" t="s">
        <v>87</v>
      </c>
      <c r="D7" s="103"/>
      <c r="E7" s="104"/>
      <c r="F7" s="105"/>
      <c r="G7" s="106"/>
      <c r="H7" s="106"/>
      <c r="I7" s="106"/>
      <c r="J7" s="107"/>
      <c r="K7" s="107"/>
      <c r="L7" s="107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3"/>
      <c r="X7" s="108"/>
      <c r="Y7" s="85"/>
      <c r="Z7" s="85"/>
      <c r="AA7" s="85"/>
      <c r="AB7" s="85"/>
      <c r="AC7" s="85"/>
      <c r="AD7" s="85"/>
    </row>
    <row r="8" spans="1:30" x14ac:dyDescent="0.25">
      <c r="A8" s="23"/>
      <c r="B8" s="109"/>
      <c r="C8" s="110"/>
      <c r="D8" s="110"/>
      <c r="E8" s="111"/>
      <c r="F8" s="111"/>
      <c r="G8" s="112"/>
      <c r="H8" s="113"/>
      <c r="I8" s="111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4"/>
      <c r="Y8" s="85"/>
      <c r="Z8" s="85"/>
      <c r="AA8" s="85"/>
      <c r="AB8" s="85"/>
      <c r="AC8" s="85"/>
      <c r="AD8" s="85"/>
    </row>
    <row r="9" spans="1:30" x14ac:dyDescent="0.25">
      <c r="A9" s="23"/>
      <c r="B9" s="115"/>
      <c r="C9" s="1"/>
      <c r="D9" s="115"/>
      <c r="E9" s="116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5"/>
      <c r="X9" s="1"/>
      <c r="Y9" s="85"/>
      <c r="Z9" s="85"/>
      <c r="AA9" s="85"/>
      <c r="AB9" s="85"/>
      <c r="AC9" s="85"/>
      <c r="AD9" s="85"/>
    </row>
    <row r="10" spans="1:30" x14ac:dyDescent="0.25">
      <c r="A10" s="23"/>
      <c r="B10" s="115"/>
      <c r="C10" s="1"/>
      <c r="D10" s="115"/>
      <c r="E10" s="116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85"/>
      <c r="Z10" s="85"/>
      <c r="AA10" s="85"/>
      <c r="AB10" s="85"/>
      <c r="AC10" s="85"/>
      <c r="AD10" s="85"/>
    </row>
    <row r="11" spans="1:30" x14ac:dyDescent="0.25">
      <c r="A11" s="23"/>
      <c r="B11" s="115"/>
      <c r="C11" s="1"/>
      <c r="D11" s="115"/>
      <c r="E11" s="11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85"/>
      <c r="Z11" s="85"/>
      <c r="AA11" s="85"/>
      <c r="AB11" s="85"/>
      <c r="AC11" s="85"/>
      <c r="AD11" s="85"/>
    </row>
    <row r="12" spans="1:30" x14ac:dyDescent="0.25">
      <c r="A12" s="23"/>
      <c r="B12" s="115"/>
      <c r="C12" s="1"/>
      <c r="D12" s="115"/>
      <c r="E12" s="11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85"/>
      <c r="Z12" s="85"/>
      <c r="AA12" s="85"/>
      <c r="AB12" s="85"/>
      <c r="AC12" s="85"/>
      <c r="AD12" s="85"/>
    </row>
    <row r="13" spans="1:30" x14ac:dyDescent="0.25">
      <c r="A13" s="23"/>
      <c r="B13" s="115"/>
      <c r="C13" s="1"/>
      <c r="D13" s="115"/>
      <c r="E13" s="11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5"/>
      <c r="Z13" s="85"/>
      <c r="AA13" s="85"/>
      <c r="AB13" s="85"/>
      <c r="AC13" s="85"/>
      <c r="AD13" s="85"/>
    </row>
    <row r="14" spans="1:30" x14ac:dyDescent="0.25">
      <c r="A14" s="23"/>
      <c r="B14" s="115"/>
      <c r="C14" s="1"/>
      <c r="D14" s="115"/>
      <c r="E14" s="11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5"/>
      <c r="Z14" s="85"/>
      <c r="AA14" s="85"/>
      <c r="AB14" s="85"/>
      <c r="AC14" s="85"/>
      <c r="AD14" s="85"/>
    </row>
    <row r="15" spans="1:30" x14ac:dyDescent="0.25">
      <c r="A15" s="23"/>
      <c r="B15" s="115"/>
      <c r="C15" s="1"/>
      <c r="D15" s="115"/>
      <c r="E15" s="11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5"/>
      <c r="Z15" s="85"/>
      <c r="AA15" s="85"/>
      <c r="AB15" s="85"/>
      <c r="AC15" s="85"/>
      <c r="AD15" s="85"/>
    </row>
    <row r="16" spans="1:30" x14ac:dyDescent="0.25">
      <c r="A16" s="23"/>
      <c r="B16" s="115"/>
      <c r="C16" s="1"/>
      <c r="D16" s="115"/>
      <c r="E16" s="11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115"/>
      <c r="C17" s="1"/>
      <c r="D17" s="115"/>
      <c r="E17" s="11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115"/>
      <c r="C18" s="1"/>
      <c r="D18" s="115"/>
      <c r="E18" s="11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115"/>
      <c r="C19" s="1"/>
      <c r="D19" s="115"/>
      <c r="E19" s="11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115"/>
      <c r="C20" s="1"/>
      <c r="D20" s="115"/>
      <c r="E20" s="11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115"/>
      <c r="C21" s="1"/>
      <c r="D21" s="115"/>
      <c r="E21" s="11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115"/>
      <c r="C22" s="1"/>
      <c r="D22" s="115"/>
      <c r="E22" s="11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115"/>
      <c r="C23" s="1"/>
      <c r="D23" s="115"/>
      <c r="E23" s="11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115"/>
      <c r="C24" s="1"/>
      <c r="D24" s="115"/>
      <c r="E24" s="11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115"/>
      <c r="C25" s="1"/>
      <c r="D25" s="115"/>
      <c r="E25" s="11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115"/>
      <c r="C26" s="1"/>
      <c r="D26" s="115"/>
      <c r="E26" s="11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115"/>
      <c r="C27" s="1"/>
      <c r="D27" s="115"/>
      <c r="E27" s="11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115"/>
      <c r="C28" s="1"/>
      <c r="D28" s="115"/>
      <c r="E28" s="11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115"/>
      <c r="C29" s="1"/>
      <c r="D29" s="115"/>
      <c r="E29" s="11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115"/>
      <c r="C30" s="1"/>
      <c r="D30" s="115"/>
      <c r="E30" s="11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115"/>
      <c r="C31" s="1"/>
      <c r="D31" s="115"/>
      <c r="E31" s="11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115"/>
      <c r="C32" s="1"/>
      <c r="D32" s="115"/>
      <c r="E32" s="11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15"/>
      <c r="C33" s="1"/>
      <c r="D33" s="115"/>
      <c r="E33" s="11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15"/>
      <c r="C34" s="1"/>
      <c r="D34" s="115"/>
      <c r="E34" s="11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15"/>
      <c r="C35" s="1"/>
      <c r="D35" s="115"/>
      <c r="E35" s="11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15"/>
      <c r="C36" s="1"/>
      <c r="D36" s="115"/>
      <c r="E36" s="11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15"/>
      <c r="C37" s="1"/>
      <c r="D37" s="115"/>
      <c r="E37" s="11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15"/>
      <c r="C38" s="1"/>
      <c r="D38" s="115"/>
      <c r="E38" s="11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15"/>
      <c r="C39" s="1"/>
      <c r="D39" s="115"/>
      <c r="E39" s="11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15"/>
      <c r="C40" s="1"/>
      <c r="D40" s="115"/>
      <c r="E40" s="11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15"/>
      <c r="C41" s="1"/>
      <c r="D41" s="115"/>
      <c r="E41" s="11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15"/>
      <c r="C42" s="1"/>
      <c r="D42" s="115"/>
      <c r="E42" s="11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15"/>
      <c r="C43" s="1"/>
      <c r="D43" s="115"/>
      <c r="E43" s="11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15"/>
      <c r="C44" s="1"/>
      <c r="D44" s="115"/>
      <c r="E44" s="11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15"/>
      <c r="C45" s="1"/>
      <c r="D45" s="115"/>
      <c r="E45" s="11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15"/>
      <c r="C46" s="1"/>
      <c r="D46" s="115"/>
      <c r="E46" s="11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15"/>
      <c r="C47" s="1"/>
      <c r="D47" s="115"/>
      <c r="E47" s="11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15"/>
      <c r="C48" s="1"/>
      <c r="D48" s="115"/>
      <c r="E48" s="11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15"/>
      <c r="C49" s="1"/>
      <c r="D49" s="115"/>
      <c r="E49" s="11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15"/>
      <c r="C50" s="1"/>
      <c r="D50" s="115"/>
      <c r="E50" s="11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15"/>
      <c r="C51" s="1"/>
      <c r="D51" s="115"/>
      <c r="E51" s="11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15"/>
      <c r="C52" s="1"/>
      <c r="D52" s="115"/>
      <c r="E52" s="11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15"/>
      <c r="C53" s="1"/>
      <c r="D53" s="115"/>
      <c r="E53" s="11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15"/>
      <c r="C54" s="1"/>
      <c r="D54" s="115"/>
      <c r="E54" s="11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15"/>
      <c r="C55" s="1"/>
      <c r="D55" s="115"/>
      <c r="E55" s="11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15"/>
      <c r="C56" s="1"/>
      <c r="D56" s="115"/>
      <c r="E56" s="11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15"/>
      <c r="C57" s="1"/>
      <c r="D57" s="115"/>
      <c r="E57" s="11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15"/>
      <c r="C58" s="1"/>
      <c r="D58" s="115"/>
      <c r="E58" s="11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15"/>
      <c r="C59" s="1"/>
      <c r="D59" s="115"/>
      <c r="E59" s="11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15"/>
      <c r="C60" s="1"/>
      <c r="D60" s="115"/>
      <c r="E60" s="11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15"/>
      <c r="C61" s="1"/>
      <c r="D61" s="115"/>
      <c r="E61" s="11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15"/>
      <c r="C62" s="1"/>
      <c r="D62" s="115"/>
      <c r="E62" s="11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15"/>
      <c r="C63" s="1"/>
      <c r="D63" s="115"/>
      <c r="E63" s="11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15"/>
      <c r="C64" s="1"/>
      <c r="D64" s="115"/>
      <c r="E64" s="11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15"/>
      <c r="C65" s="1"/>
      <c r="D65" s="115"/>
      <c r="E65" s="11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15"/>
      <c r="C66" s="1"/>
      <c r="D66" s="115"/>
      <c r="E66" s="11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15"/>
      <c r="C67" s="1"/>
      <c r="D67" s="115"/>
      <c r="E67" s="11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15"/>
      <c r="C68" s="1"/>
      <c r="D68" s="115"/>
      <c r="E68" s="11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15"/>
      <c r="C69" s="1"/>
      <c r="D69" s="115"/>
      <c r="E69" s="11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15"/>
      <c r="C70" s="1"/>
      <c r="D70" s="115"/>
      <c r="E70" s="11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15"/>
      <c r="C71" s="1"/>
      <c r="D71" s="115"/>
      <c r="E71" s="11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15"/>
      <c r="C72" s="1"/>
      <c r="D72" s="115"/>
      <c r="E72" s="11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15"/>
      <c r="C73" s="1"/>
      <c r="D73" s="115"/>
      <c r="E73" s="11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15"/>
      <c r="C74" s="1"/>
      <c r="D74" s="115"/>
      <c r="E74" s="11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15"/>
      <c r="C75" s="1"/>
      <c r="D75" s="115"/>
      <c r="E75" s="11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15"/>
      <c r="C76" s="1"/>
      <c r="D76" s="115"/>
      <c r="E76" s="11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15"/>
      <c r="C77" s="1"/>
      <c r="D77" s="115"/>
      <c r="E77" s="11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15"/>
      <c r="C78" s="1"/>
      <c r="D78" s="115"/>
      <c r="E78" s="11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15"/>
      <c r="C79" s="1"/>
      <c r="D79" s="115"/>
      <c r="E79" s="11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15"/>
      <c r="C80" s="1"/>
      <c r="D80" s="115"/>
      <c r="E80" s="11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15"/>
      <c r="C81" s="1"/>
      <c r="D81" s="115"/>
      <c r="E81" s="11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15"/>
      <c r="C82" s="1"/>
      <c r="D82" s="115"/>
      <c r="E82" s="11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15"/>
      <c r="C83" s="1"/>
      <c r="D83" s="115"/>
      <c r="E83" s="11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15"/>
      <c r="C84" s="1"/>
      <c r="D84" s="115"/>
      <c r="E84" s="11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15"/>
      <c r="C85" s="1"/>
      <c r="D85" s="115"/>
      <c r="E85" s="11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5"/>
      <c r="Z85" s="85"/>
      <c r="AA85" s="85"/>
      <c r="AB85" s="85"/>
      <c r="AC85" s="85"/>
      <c r="AD85" s="85"/>
    </row>
    <row r="86" spans="1:30" x14ac:dyDescent="0.25">
      <c r="A86" s="23"/>
      <c r="B86" s="115"/>
      <c r="C86" s="1"/>
      <c r="D86" s="115"/>
      <c r="E86" s="11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5"/>
      <c r="X86" s="1"/>
      <c r="Y86" s="85"/>
      <c r="Z86" s="85"/>
      <c r="AA86" s="85"/>
      <c r="AB86" s="85"/>
      <c r="AC86" s="85"/>
      <c r="AD86" s="85"/>
    </row>
    <row r="87" spans="1:30" x14ac:dyDescent="0.25">
      <c r="A87" s="23"/>
      <c r="B87" s="115"/>
      <c r="C87" s="1"/>
      <c r="D87" s="115"/>
      <c r="E87" s="11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5"/>
      <c r="X87" s="1"/>
      <c r="Y87" s="85"/>
      <c r="Z87" s="85"/>
      <c r="AA87" s="85"/>
      <c r="AB87" s="85"/>
      <c r="AC87" s="85"/>
      <c r="AD8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2019-02-02T21:22:19Z</dcterms:modified>
</cp:coreProperties>
</file>