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I18" i="2"/>
  <c r="I20" i="2" s="1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M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H14" i="2"/>
  <c r="H18" i="2" s="1"/>
  <c r="H20" i="2" s="1"/>
  <c r="G14" i="2"/>
  <c r="G18" i="2" s="1"/>
  <c r="F14" i="2"/>
  <c r="F18" i="2" s="1"/>
  <c r="F20" i="2" s="1"/>
  <c r="E14" i="2"/>
  <c r="E18" i="2" l="1"/>
  <c r="E20" i="2" s="1"/>
  <c r="M20" i="2" s="1"/>
  <c r="L18" i="2"/>
  <c r="N19" i="2"/>
  <c r="L19" i="2"/>
  <c r="O19" i="2"/>
  <c r="G20" i="2"/>
  <c r="AB16" i="1"/>
  <c r="AA16" i="1"/>
  <c r="Z16" i="1"/>
  <c r="Y16" i="1"/>
  <c r="X16" i="1"/>
  <c r="W16" i="1"/>
  <c r="M18" i="2" l="1"/>
  <c r="L20" i="2"/>
  <c r="N18" i="2"/>
  <c r="O18" i="2"/>
  <c r="N20" i="2"/>
</calcChain>
</file>

<file path=xl/sharedStrings.xml><?xml version="1.0" encoding="utf-8"?>
<sst xmlns="http://schemas.openxmlformats.org/spreadsheetml/2006/main" count="176" uniqueCount="69">
  <si>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</si>
  <si>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</si>
  <si>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</si>
  <si>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</si>
  <si>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</si>
  <si>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</si>
  <si>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</si>
  <si>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</si>
  <si>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</si>
  <si>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</si>
  <si>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</si>
  <si>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</si>
  <si>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</si>
  <si>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</si>
  <si>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</si>
  <si>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</si>
  <si>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</si>
  <si>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</si>
  <si>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</si>
  <si>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</si>
  <si>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</si>
  <si>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</si>
  <si>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</si>
  <si>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</si>
  <si>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</si>
  <si>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</si>
  <si>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</si>
  <si>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</si>
  <si>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</si>
  <si>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</si>
  <si>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</si>
  <si>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</si>
  <si>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</si>
  <si>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</si>
  <si>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Virtanen</t>
  </si>
  <si>
    <t>10.</t>
  </si>
  <si>
    <t>Lohi</t>
  </si>
  <si>
    <t>02.05. 1982  Lohi - KaMa  10-9</t>
  </si>
  <si>
    <t xml:space="preserve">  25 v   5 kk 24 pv</t>
  </si>
  <si>
    <t>29.07. 1982  KiU - Lohi  10-9</t>
  </si>
  <si>
    <t xml:space="preserve">  25 v   8 kk 21 pv</t>
  </si>
  <si>
    <t>Seurat</t>
  </si>
  <si>
    <t>Lohi = Jyväskylän Lohi  (1924)</t>
  </si>
  <si>
    <t>11.</t>
  </si>
  <si>
    <t>ykkössarja</t>
  </si>
  <si>
    <t>2.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</si>
  <si>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</si>
  <si>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</si>
  <si>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</si>
  <si>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</si>
  <si>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</si>
  <si>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</si>
  <si>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</si>
  <si>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</si>
  <si>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</si>
  <si>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</si>
  <si>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</si>
  <si>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</si>
  <si>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</si>
  <si>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</si>
  <si>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</si>
  <si>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</si>
  <si>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</si>
  <si>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</si>
  <si>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12.</t>
  </si>
  <si>
    <t>9.</t>
  </si>
  <si>
    <t>Valo</t>
  </si>
  <si>
    <t>suomensarja</t>
  </si>
  <si>
    <t>8.11.1956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</si>
</sst>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1" customWidth="1"/>
    <col min="16" max="20" width="5.7109375" style="74" customWidth="1"/>
    <col min="21" max="21" width="8.7109375" style="74" customWidth="1"/>
    <col min="22" max="22" width="0.7109375" style="31" customWidth="1"/>
    <col min="23" max="27" width="5.7109375" style="74" customWidth="1"/>
    <col min="28" max="28" width="8.7109375" style="74" customWidth="1"/>
    <col min="29" max="29" width="0.7109375" style="31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1981</v>
      </c>
      <c r="C4" s="25" t="s">
        <v>45</v>
      </c>
      <c r="D4" s="26" t="s">
        <v>36</v>
      </c>
      <c r="E4" s="25"/>
      <c r="F4" s="27" t="s">
        <v>44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3"/>
      <c r="X4" s="33"/>
      <c r="Y4" s="33"/>
      <c r="Z4" s="33"/>
      <c r="AA4" s="33"/>
      <c r="AB4" s="64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1982</v>
      </c>
      <c r="C5" s="32" t="s">
        <v>35</v>
      </c>
      <c r="D5" s="36" t="s">
        <v>36</v>
      </c>
      <c r="E5" s="32">
        <v>11</v>
      </c>
      <c r="F5" s="32">
        <v>1</v>
      </c>
      <c r="G5" s="11">
        <v>3</v>
      </c>
      <c r="H5" s="32">
        <v>2</v>
      </c>
      <c r="I5" s="32">
        <v>20</v>
      </c>
      <c r="J5" s="32">
        <v>6</v>
      </c>
      <c r="K5" s="32">
        <v>5</v>
      </c>
      <c r="L5" s="32">
        <v>5</v>
      </c>
      <c r="M5" s="32">
        <v>4</v>
      </c>
      <c r="N5" s="37">
        <v>0.37037037037037035</v>
      </c>
      <c r="O5" s="24"/>
      <c r="P5" s="32"/>
      <c r="Q5" s="32"/>
      <c r="R5" s="32"/>
      <c r="S5" s="32"/>
      <c r="T5" s="32"/>
      <c r="U5" s="32"/>
      <c r="V5" s="24"/>
      <c r="W5" s="33">
        <v>6</v>
      </c>
      <c r="X5" s="33">
        <v>0</v>
      </c>
      <c r="Y5" s="33">
        <v>1</v>
      </c>
      <c r="Z5" s="33">
        <v>1</v>
      </c>
      <c r="AA5" s="33">
        <v>9</v>
      </c>
      <c r="AB5" s="64">
        <v>0.36</v>
      </c>
      <c r="AC5" s="24"/>
      <c r="AD5" s="32"/>
      <c r="AE5" s="38"/>
      <c r="AF5" s="38"/>
      <c r="AG5" s="32"/>
      <c r="AH5" s="32"/>
      <c r="AI5" s="32"/>
      <c r="AJ5" s="9"/>
    </row>
    <row r="6" spans="1:36" s="23" customFormat="1" ht="15" customHeight="1" x14ac:dyDescent="0.2">
      <c r="A6" s="9"/>
      <c r="B6" s="25">
        <v>1983</v>
      </c>
      <c r="C6" s="25" t="s">
        <v>43</v>
      </c>
      <c r="D6" s="26" t="s">
        <v>36</v>
      </c>
      <c r="E6" s="25"/>
      <c r="F6" s="27" t="s">
        <v>44</v>
      </c>
      <c r="G6" s="28"/>
      <c r="H6" s="29"/>
      <c r="I6" s="25"/>
      <c r="J6" s="25"/>
      <c r="K6" s="25"/>
      <c r="L6" s="25"/>
      <c r="M6" s="25"/>
      <c r="N6" s="30"/>
      <c r="O6" s="24"/>
      <c r="P6" s="32"/>
      <c r="Q6" s="32"/>
      <c r="R6" s="32"/>
      <c r="S6" s="32"/>
      <c r="T6" s="32"/>
      <c r="U6" s="32"/>
      <c r="V6" s="24"/>
      <c r="W6" s="33"/>
      <c r="X6" s="33"/>
      <c r="Y6" s="33"/>
      <c r="Z6" s="33"/>
      <c r="AA6" s="33"/>
      <c r="AB6" s="64"/>
      <c r="AC6" s="24"/>
      <c r="AD6" s="32"/>
      <c r="AE6" s="38"/>
      <c r="AF6" s="38"/>
      <c r="AG6" s="32"/>
      <c r="AH6" s="32"/>
      <c r="AI6" s="32"/>
      <c r="AJ6" s="9"/>
    </row>
    <row r="7" spans="1:36" s="23" customFormat="1" ht="15" customHeight="1" x14ac:dyDescent="0.2">
      <c r="A7" s="9"/>
      <c r="B7" s="32"/>
      <c r="C7" s="32"/>
      <c r="D7" s="36"/>
      <c r="E7" s="32"/>
      <c r="F7" s="32"/>
      <c r="G7" s="11"/>
      <c r="H7" s="32"/>
      <c r="I7" s="32"/>
      <c r="J7" s="32"/>
      <c r="K7" s="32"/>
      <c r="L7" s="32"/>
      <c r="M7" s="32"/>
      <c r="N7" s="37"/>
      <c r="O7" s="24"/>
      <c r="P7" s="32"/>
      <c r="Q7" s="32"/>
      <c r="R7" s="32"/>
      <c r="S7" s="32"/>
      <c r="T7" s="32"/>
      <c r="U7" s="32"/>
      <c r="V7" s="24"/>
      <c r="W7" s="33"/>
      <c r="X7" s="33"/>
      <c r="Y7" s="33"/>
      <c r="Z7" s="33"/>
      <c r="AA7" s="33"/>
      <c r="AB7" s="64"/>
      <c r="AC7" s="24"/>
      <c r="AD7" s="32"/>
      <c r="AE7" s="38"/>
      <c r="AF7" s="38"/>
      <c r="AG7" s="32"/>
      <c r="AH7" s="32"/>
      <c r="AI7" s="32"/>
      <c r="AJ7" s="9"/>
    </row>
    <row r="8" spans="1:36" s="23" customFormat="1" ht="15" customHeight="1" x14ac:dyDescent="0.2">
      <c r="A8" s="9"/>
      <c r="B8" s="122">
        <v>1985</v>
      </c>
      <c r="C8" s="122" t="s">
        <v>65</v>
      </c>
      <c r="D8" s="116" t="s">
        <v>66</v>
      </c>
      <c r="E8" s="122"/>
      <c r="F8" s="116" t="s">
        <v>67</v>
      </c>
      <c r="G8" s="91"/>
      <c r="H8" s="122"/>
      <c r="I8" s="122"/>
      <c r="J8" s="122"/>
      <c r="K8" s="122"/>
      <c r="L8" s="122"/>
      <c r="M8" s="122"/>
      <c r="N8" s="123"/>
      <c r="O8" s="24"/>
      <c r="P8" s="32"/>
      <c r="Q8" s="32"/>
      <c r="R8" s="32"/>
      <c r="S8" s="32"/>
      <c r="T8" s="32"/>
      <c r="U8" s="32"/>
      <c r="V8" s="24"/>
      <c r="W8" s="33"/>
      <c r="X8" s="33"/>
      <c r="Y8" s="33"/>
      <c r="Z8" s="33"/>
      <c r="AA8" s="33"/>
      <c r="AB8" s="64"/>
      <c r="AC8" s="24"/>
      <c r="AD8" s="32"/>
      <c r="AE8" s="38"/>
      <c r="AF8" s="38"/>
      <c r="AG8" s="32"/>
      <c r="AH8" s="32"/>
      <c r="AI8" s="32"/>
      <c r="AJ8" s="9"/>
    </row>
    <row r="9" spans="1:36" s="23" customFormat="1" ht="15" customHeight="1" x14ac:dyDescent="0.2">
      <c r="A9" s="9"/>
      <c r="B9" s="122">
        <v>1986</v>
      </c>
      <c r="C9" s="122" t="s">
        <v>64</v>
      </c>
      <c r="D9" s="116" t="s">
        <v>66</v>
      </c>
      <c r="E9" s="122"/>
      <c r="F9" s="116" t="s">
        <v>67</v>
      </c>
      <c r="G9" s="91"/>
      <c r="H9" s="122"/>
      <c r="I9" s="122"/>
      <c r="J9" s="122"/>
      <c r="K9" s="122"/>
      <c r="L9" s="122"/>
      <c r="M9" s="122"/>
      <c r="N9" s="123"/>
      <c r="O9" s="24"/>
      <c r="P9" s="32"/>
      <c r="Q9" s="32"/>
      <c r="R9" s="32"/>
      <c r="S9" s="32"/>
      <c r="T9" s="32"/>
      <c r="U9" s="32"/>
      <c r="V9" s="24"/>
      <c r="W9" s="33"/>
      <c r="X9" s="33"/>
      <c r="Y9" s="33"/>
      <c r="Z9" s="33"/>
      <c r="AA9" s="33"/>
      <c r="AB9" s="64"/>
      <c r="AC9" s="24"/>
      <c r="AD9" s="32"/>
      <c r="AE9" s="38"/>
      <c r="AF9" s="38"/>
      <c r="AG9" s="32"/>
      <c r="AH9" s="32"/>
      <c r="AI9" s="32"/>
      <c r="AJ9" s="9"/>
    </row>
    <row r="10" spans="1:36" s="23" customFormat="1" ht="15" customHeight="1" x14ac:dyDescent="0.2">
      <c r="A10" s="9"/>
      <c r="B10" s="32">
        <v>1987</v>
      </c>
      <c r="C10" s="32"/>
      <c r="D10" s="36"/>
      <c r="E10" s="32"/>
      <c r="F10" s="32"/>
      <c r="G10" s="11"/>
      <c r="H10" s="32"/>
      <c r="I10" s="32"/>
      <c r="J10" s="32"/>
      <c r="K10" s="32"/>
      <c r="L10" s="32"/>
      <c r="M10" s="32"/>
      <c r="N10" s="37"/>
      <c r="O10" s="24"/>
      <c r="P10" s="32"/>
      <c r="Q10" s="32"/>
      <c r="R10" s="32"/>
      <c r="S10" s="32"/>
      <c r="T10" s="32"/>
      <c r="U10" s="32"/>
      <c r="V10" s="24"/>
      <c r="W10" s="33"/>
      <c r="X10" s="33"/>
      <c r="Y10" s="33"/>
      <c r="Z10" s="33"/>
      <c r="AA10" s="33"/>
      <c r="AB10" s="64"/>
      <c r="AC10" s="24"/>
      <c r="AD10" s="32"/>
      <c r="AE10" s="38"/>
      <c r="AF10" s="38"/>
      <c r="AG10" s="32"/>
      <c r="AH10" s="32"/>
      <c r="AI10" s="32"/>
      <c r="AJ10" s="9"/>
    </row>
    <row r="11" spans="1:36" s="23" customFormat="1" ht="15" customHeight="1" x14ac:dyDescent="0.2">
      <c r="A11" s="9"/>
      <c r="B11" s="32">
        <v>1988</v>
      </c>
      <c r="C11" s="32"/>
      <c r="D11" s="36"/>
      <c r="E11" s="32"/>
      <c r="F11" s="32"/>
      <c r="G11" s="11"/>
      <c r="H11" s="32"/>
      <c r="I11" s="32"/>
      <c r="J11" s="32"/>
      <c r="K11" s="32"/>
      <c r="L11" s="32"/>
      <c r="M11" s="32"/>
      <c r="N11" s="37"/>
      <c r="O11" s="24"/>
      <c r="P11" s="32"/>
      <c r="Q11" s="32"/>
      <c r="R11" s="32"/>
      <c r="S11" s="32"/>
      <c r="T11" s="32"/>
      <c r="U11" s="32"/>
      <c r="V11" s="24"/>
      <c r="W11" s="33"/>
      <c r="X11" s="33"/>
      <c r="Y11" s="33"/>
      <c r="Z11" s="33"/>
      <c r="AA11" s="33"/>
      <c r="AB11" s="64"/>
      <c r="AC11" s="24"/>
      <c r="AD11" s="32"/>
      <c r="AE11" s="38"/>
      <c r="AF11" s="38"/>
      <c r="AG11" s="32"/>
      <c r="AH11" s="32"/>
      <c r="AI11" s="32"/>
      <c r="AJ11" s="9"/>
    </row>
    <row r="12" spans="1:36" s="23" customFormat="1" ht="15" customHeight="1" x14ac:dyDescent="0.2">
      <c r="A12" s="9"/>
      <c r="B12" s="25">
        <v>1989</v>
      </c>
      <c r="C12" s="25" t="s">
        <v>64</v>
      </c>
      <c r="D12" s="26" t="s">
        <v>36</v>
      </c>
      <c r="E12" s="25"/>
      <c r="F12" s="27" t="s">
        <v>44</v>
      </c>
      <c r="G12" s="28"/>
      <c r="H12" s="29"/>
      <c r="I12" s="25"/>
      <c r="J12" s="25"/>
      <c r="K12" s="25"/>
      <c r="L12" s="25"/>
      <c r="M12" s="25"/>
      <c r="N12" s="30"/>
      <c r="O12" s="24"/>
      <c r="P12" s="32"/>
      <c r="Q12" s="32"/>
      <c r="R12" s="32"/>
      <c r="S12" s="32"/>
      <c r="T12" s="32"/>
      <c r="U12" s="32"/>
      <c r="V12" s="24"/>
      <c r="W12" s="33"/>
      <c r="X12" s="33"/>
      <c r="Y12" s="33"/>
      <c r="Z12" s="33"/>
      <c r="AA12" s="33"/>
      <c r="AB12" s="64"/>
      <c r="AC12" s="24"/>
      <c r="AD12" s="32"/>
      <c r="AE12" s="38"/>
      <c r="AF12" s="38"/>
      <c r="AG12" s="32"/>
      <c r="AH12" s="32"/>
      <c r="AI12" s="32"/>
      <c r="AJ12" s="9"/>
    </row>
    <row r="13" spans="1:36" s="23" customFormat="1" ht="15" customHeight="1" x14ac:dyDescent="0.2">
      <c r="A13" s="9"/>
      <c r="B13" s="32">
        <v>1990</v>
      </c>
      <c r="C13" s="32"/>
      <c r="D13" s="36"/>
      <c r="E13" s="32"/>
      <c r="F13" s="32"/>
      <c r="G13" s="11"/>
      <c r="H13" s="32"/>
      <c r="I13" s="32"/>
      <c r="J13" s="32"/>
      <c r="K13" s="32"/>
      <c r="L13" s="32"/>
      <c r="M13" s="32"/>
      <c r="N13" s="37"/>
      <c r="O13" s="24"/>
      <c r="P13" s="32"/>
      <c r="Q13" s="32"/>
      <c r="R13" s="32"/>
      <c r="S13" s="32"/>
      <c r="T13" s="32"/>
      <c r="U13" s="32"/>
      <c r="V13" s="24"/>
      <c r="W13" s="33"/>
      <c r="X13" s="33"/>
      <c r="Y13" s="33"/>
      <c r="Z13" s="33"/>
      <c r="AA13" s="33"/>
      <c r="AB13" s="64"/>
      <c r="AC13" s="24"/>
      <c r="AD13" s="32"/>
      <c r="AE13" s="38"/>
      <c r="AF13" s="38"/>
      <c r="AG13" s="32"/>
      <c r="AH13" s="32"/>
      <c r="AI13" s="32"/>
      <c r="AJ13" s="9"/>
    </row>
    <row r="14" spans="1:36" s="23" customFormat="1" ht="15" customHeight="1" x14ac:dyDescent="0.2">
      <c r="A14" s="9"/>
      <c r="B14" s="32">
        <v>1991</v>
      </c>
      <c r="C14" s="32"/>
      <c r="D14" s="36"/>
      <c r="E14" s="32"/>
      <c r="F14" s="32"/>
      <c r="G14" s="11"/>
      <c r="H14" s="32"/>
      <c r="I14" s="32"/>
      <c r="J14" s="32"/>
      <c r="K14" s="32"/>
      <c r="L14" s="32"/>
      <c r="M14" s="32"/>
      <c r="N14" s="37"/>
      <c r="O14" s="24"/>
      <c r="P14" s="32"/>
      <c r="Q14" s="32"/>
      <c r="R14" s="32"/>
      <c r="S14" s="32"/>
      <c r="T14" s="32"/>
      <c r="U14" s="32"/>
      <c r="V14" s="24"/>
      <c r="W14" s="33"/>
      <c r="X14" s="33"/>
      <c r="Y14" s="33"/>
      <c r="Z14" s="33"/>
      <c r="AA14" s="33"/>
      <c r="AB14" s="64"/>
      <c r="AC14" s="24"/>
      <c r="AD14" s="32"/>
      <c r="AE14" s="38"/>
      <c r="AF14" s="38"/>
      <c r="AG14" s="32"/>
      <c r="AH14" s="32"/>
      <c r="AI14" s="32"/>
      <c r="AJ14" s="9"/>
    </row>
    <row r="15" spans="1:36" s="23" customFormat="1" ht="15" customHeight="1" x14ac:dyDescent="0.2">
      <c r="A15" s="9"/>
      <c r="B15" s="122">
        <v>1992</v>
      </c>
      <c r="C15" s="122" t="s">
        <v>64</v>
      </c>
      <c r="D15" s="116" t="s">
        <v>36</v>
      </c>
      <c r="E15" s="122"/>
      <c r="F15" s="116" t="s">
        <v>67</v>
      </c>
      <c r="G15" s="91"/>
      <c r="H15" s="122"/>
      <c r="I15" s="122"/>
      <c r="J15" s="122"/>
      <c r="K15" s="122"/>
      <c r="L15" s="122"/>
      <c r="M15" s="122"/>
      <c r="N15" s="123"/>
      <c r="O15" s="24"/>
      <c r="P15" s="32"/>
      <c r="Q15" s="32"/>
      <c r="R15" s="32"/>
      <c r="S15" s="32"/>
      <c r="T15" s="32"/>
      <c r="U15" s="32"/>
      <c r="V15" s="24"/>
      <c r="W15" s="33"/>
      <c r="X15" s="33"/>
      <c r="Y15" s="33"/>
      <c r="Z15" s="33"/>
      <c r="AA15" s="33"/>
      <c r="AB15" s="64"/>
      <c r="AC15" s="24"/>
      <c r="AD15" s="32"/>
      <c r="AE15" s="38"/>
      <c r="AF15" s="38"/>
      <c r="AG15" s="32"/>
      <c r="AH15" s="32"/>
      <c r="AI15" s="32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11</v>
      </c>
      <c r="F16" s="18">
        <v>1</v>
      </c>
      <c r="G16" s="18">
        <v>3</v>
      </c>
      <c r="H16" s="18">
        <v>2</v>
      </c>
      <c r="I16" s="18">
        <v>20</v>
      </c>
      <c r="J16" s="18">
        <v>6</v>
      </c>
      <c r="K16" s="18">
        <v>5</v>
      </c>
      <c r="L16" s="18">
        <v>5</v>
      </c>
      <c r="M16" s="18">
        <v>4</v>
      </c>
      <c r="N16" s="39">
        <v>0.37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9">
        <v>0</v>
      </c>
      <c r="V16" s="24"/>
      <c r="W16" s="18">
        <f>PRODUCT(E22)</f>
        <v>6</v>
      </c>
      <c r="X16" s="18">
        <f t="shared" ref="X16:AA16" si="0">PRODUCT(F22)</f>
        <v>0</v>
      </c>
      <c r="Y16" s="18">
        <f t="shared" si="0"/>
        <v>1</v>
      </c>
      <c r="Z16" s="18">
        <f t="shared" si="0"/>
        <v>1</v>
      </c>
      <c r="AA16" s="18">
        <f t="shared" si="0"/>
        <v>9</v>
      </c>
      <c r="AB16" s="39">
        <f>PRODUCT(N22)</f>
        <v>0.36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5"/>
      <c r="D17" s="40">
        <v>14.999999999999998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3"/>
      <c r="AI17" s="41"/>
      <c r="AJ17" s="9"/>
    </row>
    <row r="18" spans="1:36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P18" s="41"/>
      <c r="Q18" s="44"/>
      <c r="R18" s="41"/>
      <c r="S18" s="41"/>
      <c r="T18" s="41"/>
      <c r="U18" s="41"/>
      <c r="W18" s="41"/>
      <c r="X18" s="41"/>
      <c r="Y18" s="41"/>
      <c r="Z18" s="41"/>
      <c r="AA18" s="41"/>
      <c r="AB18" s="41"/>
      <c r="AD18" s="41"/>
      <c r="AE18" s="41"/>
      <c r="AF18" s="41"/>
      <c r="AG18" s="41"/>
      <c r="AH18" s="41"/>
      <c r="AI18" s="41"/>
      <c r="AJ18" s="9"/>
    </row>
    <row r="19" spans="1:36" ht="15" customHeight="1" x14ac:dyDescent="0.25">
      <c r="A19" s="9"/>
      <c r="B19" s="22" t="s">
        <v>47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1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6" t="s">
        <v>29</v>
      </c>
      <c r="Q19" s="12"/>
      <c r="R19" s="12"/>
      <c r="S19" s="12"/>
      <c r="T19" s="47"/>
      <c r="U19" s="47"/>
      <c r="V19" s="47"/>
      <c r="W19" s="47"/>
      <c r="X19" s="47"/>
      <c r="Y19" s="47"/>
      <c r="Z19" s="47"/>
      <c r="AA19" s="12"/>
      <c r="AB19" s="12"/>
      <c r="AC19" s="47"/>
      <c r="AD19" s="12"/>
      <c r="AE19" s="12"/>
      <c r="AF19" s="12"/>
      <c r="AG19" s="12"/>
      <c r="AH19" s="12"/>
      <c r="AI19" s="48"/>
      <c r="AJ19" s="9"/>
    </row>
    <row r="20" spans="1:36" ht="15" customHeight="1" x14ac:dyDescent="0.2">
      <c r="A20" s="9"/>
      <c r="B20" s="46" t="s">
        <v>12</v>
      </c>
      <c r="C20" s="12"/>
      <c r="D20" s="48"/>
      <c r="E20" s="32">
        <v>11</v>
      </c>
      <c r="F20" s="32">
        <v>1</v>
      </c>
      <c r="G20" s="32">
        <v>3</v>
      </c>
      <c r="H20" s="32">
        <v>2</v>
      </c>
      <c r="I20" s="32">
        <v>20</v>
      </c>
      <c r="J20" s="41"/>
      <c r="K20" s="49">
        <v>0.36363636363636365</v>
      </c>
      <c r="L20" s="49">
        <v>0.18181818181818182</v>
      </c>
      <c r="M20" s="49">
        <v>1.8181818181818181</v>
      </c>
      <c r="N20" s="50">
        <v>0.37</v>
      </c>
      <c r="O20" s="24"/>
      <c r="P20" s="51" t="s">
        <v>9</v>
      </c>
      <c r="Q20" s="52"/>
      <c r="R20" s="53" t="s">
        <v>37</v>
      </c>
      <c r="S20" s="83"/>
      <c r="T20" s="83"/>
      <c r="U20" s="83"/>
      <c r="V20" s="83"/>
      <c r="W20" s="83"/>
      <c r="X20" s="83"/>
      <c r="Y20" s="54" t="s">
        <v>11</v>
      </c>
      <c r="Z20" s="53"/>
      <c r="AA20" s="81" t="s">
        <v>38</v>
      </c>
      <c r="AB20" s="83"/>
      <c r="AC20" s="83"/>
      <c r="AD20" s="83"/>
      <c r="AE20" s="83"/>
      <c r="AF20" s="83"/>
      <c r="AG20" s="83"/>
      <c r="AH20" s="84"/>
      <c r="AI20" s="85"/>
      <c r="AJ20" s="9"/>
    </row>
    <row r="21" spans="1:36" ht="15" customHeight="1" x14ac:dyDescent="0.2">
      <c r="A21" s="9"/>
      <c r="B21" s="55" t="s">
        <v>14</v>
      </c>
      <c r="C21" s="56"/>
      <c r="D21" s="57"/>
      <c r="E21" s="32"/>
      <c r="F21" s="32"/>
      <c r="G21" s="32"/>
      <c r="H21" s="32"/>
      <c r="I21" s="32"/>
      <c r="J21" s="41"/>
      <c r="K21" s="49"/>
      <c r="L21" s="49"/>
      <c r="M21" s="49"/>
      <c r="N21" s="50"/>
      <c r="O21" s="24"/>
      <c r="P21" s="58" t="s">
        <v>50</v>
      </c>
      <c r="Q21" s="59"/>
      <c r="R21" s="53" t="s">
        <v>39</v>
      </c>
      <c r="S21" s="53"/>
      <c r="T21" s="53"/>
      <c r="U21" s="53"/>
      <c r="V21" s="53"/>
      <c r="W21" s="53"/>
      <c r="X21" s="53"/>
      <c r="Y21" s="54" t="s">
        <v>25</v>
      </c>
      <c r="Z21" s="53"/>
      <c r="AA21" s="81" t="s">
        <v>40</v>
      </c>
      <c r="AB21" s="53"/>
      <c r="AC21" s="53"/>
      <c r="AD21" s="53"/>
      <c r="AE21" s="53"/>
      <c r="AF21" s="53"/>
      <c r="AG21" s="53"/>
      <c r="AH21" s="54"/>
      <c r="AI21" s="86"/>
      <c r="AJ21" s="9"/>
    </row>
    <row r="22" spans="1:36" ht="15" customHeight="1" x14ac:dyDescent="0.2">
      <c r="A22" s="9"/>
      <c r="B22" s="60" t="s">
        <v>15</v>
      </c>
      <c r="C22" s="61"/>
      <c r="D22" s="62"/>
      <c r="E22" s="33">
        <v>6</v>
      </c>
      <c r="F22" s="33">
        <v>0</v>
      </c>
      <c r="G22" s="33">
        <v>1</v>
      </c>
      <c r="H22" s="33">
        <v>1</v>
      </c>
      <c r="I22" s="33">
        <v>9</v>
      </c>
      <c r="J22" s="41"/>
      <c r="K22" s="63">
        <v>0.16666666666666666</v>
      </c>
      <c r="L22" s="63">
        <v>0.16666666666666666</v>
      </c>
      <c r="M22" s="63">
        <v>1.5</v>
      </c>
      <c r="N22" s="64">
        <v>0.36</v>
      </c>
      <c r="O22" s="24"/>
      <c r="P22" s="58" t="s">
        <v>51</v>
      </c>
      <c r="Q22" s="59"/>
      <c r="R22" s="53" t="s">
        <v>37</v>
      </c>
      <c r="S22" s="53"/>
      <c r="T22" s="53"/>
      <c r="U22" s="53"/>
      <c r="V22" s="53"/>
      <c r="W22" s="53"/>
      <c r="X22" s="53"/>
      <c r="Y22" s="54" t="s">
        <v>11</v>
      </c>
      <c r="Z22" s="53"/>
      <c r="AA22" s="81" t="s">
        <v>38</v>
      </c>
      <c r="AB22" s="53"/>
      <c r="AC22" s="53"/>
      <c r="AD22" s="53"/>
      <c r="AE22" s="53"/>
      <c r="AF22" s="53"/>
      <c r="AG22" s="53"/>
      <c r="AH22" s="54"/>
      <c r="AI22" s="86"/>
    </row>
    <row r="23" spans="1:36" ht="15" customHeight="1" x14ac:dyDescent="0.2">
      <c r="A23" s="9"/>
      <c r="B23" s="65" t="s">
        <v>24</v>
      </c>
      <c r="C23" s="66"/>
      <c r="D23" s="67"/>
      <c r="E23" s="18">
        <v>17</v>
      </c>
      <c r="F23" s="18">
        <v>1</v>
      </c>
      <c r="G23" s="18">
        <v>4</v>
      </c>
      <c r="H23" s="18">
        <v>3</v>
      </c>
      <c r="I23" s="18">
        <v>29</v>
      </c>
      <c r="J23" s="41"/>
      <c r="K23" s="68">
        <v>0.29411764705882354</v>
      </c>
      <c r="L23" s="68">
        <v>0.17647058823529413</v>
      </c>
      <c r="M23" s="68">
        <v>1.7058823529411764</v>
      </c>
      <c r="N23" s="39">
        <v>0.36699999999999999</v>
      </c>
      <c r="O23" s="24"/>
      <c r="P23" s="69" t="s">
        <v>10</v>
      </c>
      <c r="Q23" s="70"/>
      <c r="R23" s="71" t="s">
        <v>39</v>
      </c>
      <c r="S23" s="71"/>
      <c r="T23" s="71"/>
      <c r="U23" s="71"/>
      <c r="V23" s="71"/>
      <c r="W23" s="71"/>
      <c r="X23" s="71"/>
      <c r="Y23" s="72" t="s">
        <v>25</v>
      </c>
      <c r="Z23" s="71"/>
      <c r="AA23" s="82" t="s">
        <v>40</v>
      </c>
      <c r="AB23" s="71"/>
      <c r="AC23" s="71"/>
      <c r="AD23" s="71"/>
      <c r="AE23" s="71"/>
      <c r="AF23" s="71"/>
      <c r="AG23" s="71"/>
      <c r="AH23" s="72"/>
      <c r="AI23" s="87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73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 t="s">
        <v>41</v>
      </c>
      <c r="C25" s="41"/>
      <c r="D25" s="41" t="s">
        <v>42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73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108" t="s">
        <v>63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24"/>
      <c r="U26" s="24"/>
      <c r="V26" s="24"/>
      <c r="W26" s="24"/>
      <c r="X26" s="73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24"/>
      <c r="P27" s="41"/>
      <c r="Q27" s="44"/>
      <c r="R27" s="41"/>
      <c r="S27" s="41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3"/>
      <c r="Y147" s="7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3"/>
      <c r="Y148" s="7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68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6" t="s">
        <v>52</v>
      </c>
      <c r="C2" s="77"/>
      <c r="D2" s="78"/>
      <c r="E2" s="13" t="s">
        <v>12</v>
      </c>
      <c r="F2" s="14"/>
      <c r="G2" s="14"/>
      <c r="H2" s="14"/>
      <c r="I2" s="20"/>
      <c r="J2" s="15"/>
      <c r="K2" s="80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0" t="s">
        <v>55</v>
      </c>
      <c r="Y2" s="91"/>
      <c r="Z2" s="92"/>
      <c r="AA2" s="13" t="s">
        <v>12</v>
      </c>
      <c r="AB2" s="14"/>
      <c r="AC2" s="14"/>
      <c r="AD2" s="14"/>
      <c r="AE2" s="20"/>
      <c r="AF2" s="15"/>
      <c r="AG2" s="80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>
        <v>1981</v>
      </c>
      <c r="C4" s="32" t="s">
        <v>45</v>
      </c>
      <c r="D4" s="2" t="s">
        <v>36</v>
      </c>
      <c r="E4" s="32">
        <v>6</v>
      </c>
      <c r="F4" s="32">
        <v>0</v>
      </c>
      <c r="G4" s="32">
        <v>2</v>
      </c>
      <c r="H4" s="32">
        <v>2</v>
      </c>
      <c r="I4" s="32"/>
      <c r="J4" s="37"/>
      <c r="K4" s="79"/>
      <c r="L4" s="18"/>
      <c r="M4" s="18"/>
      <c r="N4" s="18"/>
      <c r="O4" s="18"/>
      <c r="P4" s="24"/>
      <c r="Q4" s="32">
        <v>10</v>
      </c>
      <c r="R4" s="32">
        <v>0</v>
      </c>
      <c r="S4" s="32">
        <v>5</v>
      </c>
      <c r="T4" s="32">
        <v>7</v>
      </c>
      <c r="U4" s="32"/>
      <c r="V4" s="95"/>
      <c r="W4" s="31"/>
      <c r="X4" s="32"/>
      <c r="Y4" s="35"/>
      <c r="Z4" s="2"/>
      <c r="AA4" s="32"/>
      <c r="AB4" s="32"/>
      <c r="AC4" s="32"/>
      <c r="AD4" s="34"/>
      <c r="AE4" s="32"/>
      <c r="AF4" s="37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96"/>
      <c r="AS4" s="9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2"/>
      <c r="D5" s="2"/>
      <c r="E5" s="32"/>
      <c r="F5" s="32"/>
      <c r="G5" s="32"/>
      <c r="H5" s="32"/>
      <c r="I5" s="32"/>
      <c r="J5" s="37"/>
      <c r="K5" s="79"/>
      <c r="L5" s="18"/>
      <c r="M5" s="18"/>
      <c r="N5" s="18"/>
      <c r="O5" s="18"/>
      <c r="P5" s="24"/>
      <c r="Q5" s="32"/>
      <c r="R5" s="32"/>
      <c r="S5" s="32"/>
      <c r="T5" s="32"/>
      <c r="U5" s="32"/>
      <c r="V5" s="95"/>
      <c r="W5" s="31"/>
      <c r="X5" s="32"/>
      <c r="Y5" s="35"/>
      <c r="Z5" s="2"/>
      <c r="AA5" s="32"/>
      <c r="AB5" s="32"/>
      <c r="AC5" s="32"/>
      <c r="AD5" s="34"/>
      <c r="AE5" s="32"/>
      <c r="AF5" s="37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96"/>
      <c r="AS5" s="9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>
        <v>1983</v>
      </c>
      <c r="C6" s="32" t="s">
        <v>43</v>
      </c>
      <c r="D6" s="2" t="s">
        <v>36</v>
      </c>
      <c r="E6" s="32">
        <v>10</v>
      </c>
      <c r="F6" s="32">
        <v>1</v>
      </c>
      <c r="G6" s="32">
        <v>5</v>
      </c>
      <c r="H6" s="32">
        <v>2</v>
      </c>
      <c r="I6" s="32"/>
      <c r="J6" s="37"/>
      <c r="K6" s="24"/>
      <c r="L6" s="18"/>
      <c r="M6" s="18"/>
      <c r="N6" s="18"/>
      <c r="O6" s="18"/>
      <c r="P6" s="24"/>
      <c r="Q6" s="32">
        <v>10</v>
      </c>
      <c r="R6" s="32">
        <v>0</v>
      </c>
      <c r="S6" s="32">
        <v>4</v>
      </c>
      <c r="T6" s="32">
        <v>4</v>
      </c>
      <c r="U6" s="32"/>
      <c r="V6" s="95"/>
      <c r="W6" s="31"/>
      <c r="X6" s="32"/>
      <c r="Y6" s="35"/>
      <c r="Z6" s="2"/>
      <c r="AA6" s="32"/>
      <c r="AB6" s="32"/>
      <c r="AC6" s="32"/>
      <c r="AD6" s="34"/>
      <c r="AE6" s="32"/>
      <c r="AF6" s="37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96"/>
      <c r="AS6" s="9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/>
      <c r="C7" s="32"/>
      <c r="D7" s="2"/>
      <c r="E7" s="32"/>
      <c r="F7" s="32"/>
      <c r="G7" s="32"/>
      <c r="H7" s="32"/>
      <c r="I7" s="32"/>
      <c r="J7" s="37"/>
      <c r="K7" s="24"/>
      <c r="L7" s="18"/>
      <c r="M7" s="18"/>
      <c r="N7" s="18"/>
      <c r="O7" s="18"/>
      <c r="P7" s="24"/>
      <c r="Q7" s="32"/>
      <c r="R7" s="32"/>
      <c r="S7" s="32"/>
      <c r="T7" s="32"/>
      <c r="U7" s="32"/>
      <c r="V7" s="95"/>
      <c r="W7" s="31"/>
      <c r="X7" s="32"/>
      <c r="Y7" s="35"/>
      <c r="Z7" s="2"/>
      <c r="AA7" s="32"/>
      <c r="AB7" s="32"/>
      <c r="AC7" s="32"/>
      <c r="AD7" s="34"/>
      <c r="AE7" s="32"/>
      <c r="AF7" s="37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96"/>
      <c r="AS7" s="9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/>
      <c r="C8" s="32"/>
      <c r="D8" s="2"/>
      <c r="E8" s="32"/>
      <c r="F8" s="32"/>
      <c r="G8" s="32"/>
      <c r="H8" s="32"/>
      <c r="I8" s="32"/>
      <c r="J8" s="37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95"/>
      <c r="W8" s="31"/>
      <c r="X8" s="32">
        <v>1985</v>
      </c>
      <c r="Y8" s="32" t="s">
        <v>65</v>
      </c>
      <c r="Z8" s="38" t="s">
        <v>66</v>
      </c>
      <c r="AA8" s="32">
        <v>3</v>
      </c>
      <c r="AB8" s="32">
        <v>0</v>
      </c>
      <c r="AC8" s="32">
        <v>2</v>
      </c>
      <c r="AD8" s="32">
        <v>1</v>
      </c>
      <c r="AE8" s="32"/>
      <c r="AF8" s="37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96"/>
      <c r="AS8" s="9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/>
      <c r="C9" s="32"/>
      <c r="D9" s="2"/>
      <c r="E9" s="32"/>
      <c r="F9" s="32"/>
      <c r="G9" s="32"/>
      <c r="H9" s="32"/>
      <c r="I9" s="32"/>
      <c r="J9" s="37"/>
      <c r="K9" s="24"/>
      <c r="L9" s="18"/>
      <c r="M9" s="18"/>
      <c r="N9" s="18"/>
      <c r="O9" s="18"/>
      <c r="P9" s="24"/>
      <c r="Q9" s="32"/>
      <c r="R9" s="32"/>
      <c r="S9" s="32"/>
      <c r="T9" s="32"/>
      <c r="U9" s="32"/>
      <c r="V9" s="95"/>
      <c r="W9" s="31"/>
      <c r="X9" s="32">
        <v>1986</v>
      </c>
      <c r="Y9" s="32" t="s">
        <v>64</v>
      </c>
      <c r="Z9" s="38" t="s">
        <v>66</v>
      </c>
      <c r="AA9" s="32">
        <v>11</v>
      </c>
      <c r="AB9" s="32">
        <v>0</v>
      </c>
      <c r="AC9" s="32">
        <v>8</v>
      </c>
      <c r="AD9" s="32">
        <v>3</v>
      </c>
      <c r="AE9" s="32"/>
      <c r="AF9" s="37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96"/>
      <c r="AS9" s="9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/>
      <c r="C10" s="32"/>
      <c r="D10" s="2"/>
      <c r="E10" s="32"/>
      <c r="F10" s="32"/>
      <c r="G10" s="32"/>
      <c r="H10" s="32"/>
      <c r="I10" s="32"/>
      <c r="J10" s="37"/>
      <c r="K10" s="24"/>
      <c r="L10" s="18"/>
      <c r="M10" s="18"/>
      <c r="N10" s="18"/>
      <c r="O10" s="18"/>
      <c r="P10" s="24"/>
      <c r="Q10" s="32"/>
      <c r="R10" s="32"/>
      <c r="S10" s="32"/>
      <c r="T10" s="32"/>
      <c r="U10" s="32"/>
      <c r="V10" s="95"/>
      <c r="W10" s="31"/>
      <c r="X10" s="32"/>
      <c r="Y10" s="35"/>
      <c r="Z10" s="2"/>
      <c r="AA10" s="32"/>
      <c r="AB10" s="32"/>
      <c r="AC10" s="32"/>
      <c r="AD10" s="34"/>
      <c r="AE10" s="32"/>
      <c r="AF10" s="37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96"/>
      <c r="AS10" s="9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1989</v>
      </c>
      <c r="C11" s="32" t="s">
        <v>64</v>
      </c>
      <c r="D11" s="2" t="s">
        <v>36</v>
      </c>
      <c r="E11" s="32">
        <v>6</v>
      </c>
      <c r="F11" s="32">
        <v>0</v>
      </c>
      <c r="G11" s="32">
        <v>2</v>
      </c>
      <c r="H11" s="32">
        <v>0</v>
      </c>
      <c r="I11" s="32"/>
      <c r="J11" s="37"/>
      <c r="K11" s="24"/>
      <c r="L11" s="18"/>
      <c r="M11" s="18"/>
      <c r="N11" s="18"/>
      <c r="O11" s="18"/>
      <c r="P11" s="24"/>
      <c r="Q11" s="32"/>
      <c r="R11" s="32"/>
      <c r="S11" s="32"/>
      <c r="T11" s="32"/>
      <c r="U11" s="32"/>
      <c r="V11" s="95"/>
      <c r="W11" s="31"/>
      <c r="X11" s="32"/>
      <c r="Y11" s="35"/>
      <c r="Z11" s="2"/>
      <c r="AA11" s="32"/>
      <c r="AB11" s="32"/>
      <c r="AC11" s="32"/>
      <c r="AD11" s="34"/>
      <c r="AE11" s="32"/>
      <c r="AF11" s="37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96"/>
      <c r="AS11" s="9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/>
      <c r="C12" s="35"/>
      <c r="D12" s="2"/>
      <c r="E12" s="32"/>
      <c r="F12" s="32"/>
      <c r="G12" s="32"/>
      <c r="H12" s="34"/>
      <c r="I12" s="32"/>
      <c r="J12" s="37"/>
      <c r="K12" s="31"/>
      <c r="L12" s="94"/>
      <c r="M12" s="18"/>
      <c r="N12" s="18"/>
      <c r="O12" s="18"/>
      <c r="P12" s="24"/>
      <c r="Q12" s="32"/>
      <c r="R12" s="32"/>
      <c r="S12" s="34"/>
      <c r="T12" s="32"/>
      <c r="U12" s="32"/>
      <c r="V12" s="95"/>
      <c r="W12" s="31"/>
      <c r="X12" s="32"/>
      <c r="Y12" s="35"/>
      <c r="Z12" s="2"/>
      <c r="AA12" s="32"/>
      <c r="AB12" s="32"/>
      <c r="AC12" s="32"/>
      <c r="AD12" s="34"/>
      <c r="AE12" s="32"/>
      <c r="AF12" s="37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96"/>
      <c r="AS12" s="9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/>
      <c r="C13" s="35"/>
      <c r="D13" s="2"/>
      <c r="E13" s="32"/>
      <c r="F13" s="32"/>
      <c r="G13" s="32"/>
      <c r="H13" s="34"/>
      <c r="I13" s="32"/>
      <c r="J13" s="37"/>
      <c r="K13" s="31"/>
      <c r="L13" s="94"/>
      <c r="M13" s="18"/>
      <c r="N13" s="18"/>
      <c r="O13" s="18"/>
      <c r="P13" s="24"/>
      <c r="Q13" s="32"/>
      <c r="R13" s="32"/>
      <c r="S13" s="34"/>
      <c r="T13" s="32"/>
      <c r="U13" s="32"/>
      <c r="V13" s="95"/>
      <c r="W13" s="31"/>
      <c r="X13" s="32">
        <v>1992</v>
      </c>
      <c r="Y13" s="32" t="s">
        <v>64</v>
      </c>
      <c r="Z13" s="36" t="s">
        <v>36</v>
      </c>
      <c r="AA13" s="32">
        <v>1</v>
      </c>
      <c r="AB13" s="32">
        <v>0</v>
      </c>
      <c r="AC13" s="32">
        <v>1</v>
      </c>
      <c r="AD13" s="32">
        <v>1</v>
      </c>
      <c r="AE13" s="32"/>
      <c r="AF13" s="37"/>
      <c r="AG13" s="3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96"/>
      <c r="AS13" s="9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98" t="s">
        <v>58</v>
      </c>
      <c r="C14" s="99"/>
      <c r="D14" s="100"/>
      <c r="E14" s="101">
        <f>SUM(E4:E13)</f>
        <v>22</v>
      </c>
      <c r="F14" s="101">
        <f>SUM(F4:F13)</f>
        <v>1</v>
      </c>
      <c r="G14" s="101">
        <f>SUM(G4:G13)</f>
        <v>9</v>
      </c>
      <c r="H14" s="101">
        <f>SUM(H4:H13)</f>
        <v>4</v>
      </c>
      <c r="I14" s="101">
        <f>SUM(I4:I13)</f>
        <v>0</v>
      </c>
      <c r="J14" s="102">
        <v>0</v>
      </c>
      <c r="K14" s="80">
        <f>SUM(K4:K13)</f>
        <v>0</v>
      </c>
      <c r="L14" s="22"/>
      <c r="M14" s="20"/>
      <c r="N14" s="103"/>
      <c r="O14" s="104"/>
      <c r="P14" s="24"/>
      <c r="Q14" s="101">
        <f>SUM(Q4:Q13)</f>
        <v>20</v>
      </c>
      <c r="R14" s="101">
        <f>SUM(R4:R13)</f>
        <v>0</v>
      </c>
      <c r="S14" s="101">
        <f>SUM(S4:S13)</f>
        <v>9</v>
      </c>
      <c r="T14" s="101">
        <f>SUM(T4:T13)</f>
        <v>11</v>
      </c>
      <c r="U14" s="101">
        <f>SUM(U4:U13)</f>
        <v>0</v>
      </c>
      <c r="V14" s="39">
        <v>0</v>
      </c>
      <c r="W14" s="80">
        <f>SUM(W4:W13)</f>
        <v>0</v>
      </c>
      <c r="X14" s="16" t="s">
        <v>58</v>
      </c>
      <c r="Y14" s="17"/>
      <c r="Z14" s="15"/>
      <c r="AA14" s="101">
        <f>SUM(AA4:AA13)</f>
        <v>15</v>
      </c>
      <c r="AB14" s="101">
        <f>SUM(AB4:AB13)</f>
        <v>0</v>
      </c>
      <c r="AC14" s="101">
        <f>SUM(AC4:AC13)</f>
        <v>11</v>
      </c>
      <c r="AD14" s="101">
        <f>SUM(AD4:AD13)</f>
        <v>5</v>
      </c>
      <c r="AE14" s="101">
        <f>SUM(AE4:AE13)</f>
        <v>0</v>
      </c>
      <c r="AF14" s="102">
        <v>0</v>
      </c>
      <c r="AG14" s="80">
        <f>SUM(AG4:AG13)</f>
        <v>0</v>
      </c>
      <c r="AH14" s="22"/>
      <c r="AI14" s="20"/>
      <c r="AJ14" s="103"/>
      <c r="AK14" s="104"/>
      <c r="AL14" s="24"/>
      <c r="AM14" s="101">
        <f>SUM(AM4:AM13)</f>
        <v>0</v>
      </c>
      <c r="AN14" s="101">
        <f>SUM(AN4:AN13)</f>
        <v>0</v>
      </c>
      <c r="AO14" s="101">
        <f>SUM(AO4:AO13)</f>
        <v>0</v>
      </c>
      <c r="AP14" s="101">
        <f>SUM(AP4:AP13)</f>
        <v>0</v>
      </c>
      <c r="AQ14" s="101">
        <f>SUM(AQ4:AQ13)</f>
        <v>0</v>
      </c>
      <c r="AR14" s="102">
        <v>0</v>
      </c>
      <c r="AS14" s="93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31"/>
      <c r="L15" s="24"/>
      <c r="M15" s="24"/>
      <c r="N15" s="24"/>
      <c r="O15" s="24"/>
      <c r="P15" s="41"/>
      <c r="Q15" s="41"/>
      <c r="R15" s="44"/>
      <c r="S15" s="41"/>
      <c r="T15" s="41"/>
      <c r="U15" s="24"/>
      <c r="V15" s="24"/>
      <c r="W15" s="31"/>
      <c r="X15" s="41"/>
      <c r="Y15" s="41"/>
      <c r="Z15" s="41"/>
      <c r="AA15" s="41"/>
      <c r="AB15" s="41"/>
      <c r="AC15" s="41"/>
      <c r="AD15" s="41"/>
      <c r="AE15" s="41"/>
      <c r="AF15" s="42"/>
      <c r="AG15" s="31"/>
      <c r="AH15" s="24"/>
      <c r="AI15" s="24"/>
      <c r="AJ15" s="24"/>
      <c r="AK15" s="24"/>
      <c r="AL15" s="41"/>
      <c r="AM15" s="41"/>
      <c r="AN15" s="44"/>
      <c r="AO15" s="41"/>
      <c r="AP15" s="41"/>
      <c r="AQ15" s="24"/>
      <c r="AR15" s="24"/>
      <c r="AS15" s="3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05" t="s">
        <v>59</v>
      </c>
      <c r="C16" s="106"/>
      <c r="D16" s="107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60</v>
      </c>
      <c r="O16" s="18" t="s">
        <v>61</v>
      </c>
      <c r="Q16" s="44"/>
      <c r="R16" s="44" t="s">
        <v>41</v>
      </c>
      <c r="S16" s="44"/>
      <c r="T16" s="108" t="s">
        <v>42</v>
      </c>
      <c r="U16" s="24"/>
      <c r="V16" s="31"/>
      <c r="W16" s="31"/>
      <c r="X16" s="109"/>
      <c r="Y16" s="109"/>
      <c r="Z16" s="109"/>
      <c r="AA16" s="109"/>
      <c r="AB16" s="109"/>
      <c r="AC16" s="44"/>
      <c r="AD16" s="44"/>
      <c r="AE16" s="44"/>
      <c r="AF16" s="41"/>
      <c r="AG16" s="41"/>
      <c r="AH16" s="41"/>
      <c r="AI16" s="41"/>
      <c r="AJ16" s="41"/>
      <c r="AK16" s="41"/>
      <c r="AM16" s="31"/>
      <c r="AN16" s="109"/>
      <c r="AO16" s="109"/>
      <c r="AP16" s="109"/>
      <c r="AQ16" s="109"/>
      <c r="AR16" s="109"/>
      <c r="AS16" s="109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62</v>
      </c>
      <c r="C17" s="12"/>
      <c r="D17" s="48"/>
      <c r="E17" s="110">
        <v>17</v>
      </c>
      <c r="F17" s="110">
        <v>1</v>
      </c>
      <c r="G17" s="110">
        <v>4</v>
      </c>
      <c r="H17" s="110">
        <v>3</v>
      </c>
      <c r="I17" s="110">
        <v>29</v>
      </c>
      <c r="J17" s="111">
        <v>0.36699999999999999</v>
      </c>
      <c r="K17" s="41">
        <f>PRODUCT(I17/J17)</f>
        <v>79.019073569482288</v>
      </c>
      <c r="L17" s="112">
        <f>PRODUCT((F17+G17)/E17)</f>
        <v>0.29411764705882354</v>
      </c>
      <c r="M17" s="112">
        <f>PRODUCT(H17/E17)</f>
        <v>0.17647058823529413</v>
      </c>
      <c r="N17" s="112">
        <f>PRODUCT((F17+G17+H17)/E17)</f>
        <v>0.47058823529411764</v>
      </c>
      <c r="O17" s="112">
        <f>PRODUCT(I17/E17)</f>
        <v>1.7058823529411764</v>
      </c>
      <c r="Q17" s="44"/>
      <c r="R17" s="44"/>
      <c r="S17" s="44"/>
      <c r="T17" s="108" t="s">
        <v>63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13" t="s">
        <v>52</v>
      </c>
      <c r="C18" s="114"/>
      <c r="D18" s="115"/>
      <c r="E18" s="110">
        <f>PRODUCT(E14+Q14)</f>
        <v>42</v>
      </c>
      <c r="F18" s="110">
        <f>PRODUCT(F14+R14)</f>
        <v>1</v>
      </c>
      <c r="G18" s="110">
        <f>PRODUCT(G14+S14)</f>
        <v>18</v>
      </c>
      <c r="H18" s="110">
        <f>PRODUCT(H14+T14)</f>
        <v>15</v>
      </c>
      <c r="I18" s="110">
        <f>PRODUCT(I14+U14)</f>
        <v>0</v>
      </c>
      <c r="J18" s="111">
        <v>0</v>
      </c>
      <c r="K18" s="41">
        <v>0</v>
      </c>
      <c r="L18" s="112">
        <f>PRODUCT((F18+G18)/E18)</f>
        <v>0.45238095238095238</v>
      </c>
      <c r="M18" s="112">
        <f>PRODUCT(H18/E18)</f>
        <v>0.35714285714285715</v>
      </c>
      <c r="N18" s="112">
        <f>PRODUCT((F18+G18+H18)/E18)</f>
        <v>0.80952380952380953</v>
      </c>
      <c r="O18" s="112">
        <f>PRODUCT(I18/E18)</f>
        <v>0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6" t="s">
        <v>55</v>
      </c>
      <c r="C19" s="117"/>
      <c r="D19" s="118"/>
      <c r="E19" s="110">
        <f>PRODUCT(AA14+AM14)</f>
        <v>15</v>
      </c>
      <c r="F19" s="110">
        <f>PRODUCT(AB14+AN14)</f>
        <v>0</v>
      </c>
      <c r="G19" s="110">
        <f>PRODUCT(AC14+AO14)</f>
        <v>11</v>
      </c>
      <c r="H19" s="110">
        <f>PRODUCT(AD14+AP14)</f>
        <v>5</v>
      </c>
      <c r="I19" s="110">
        <f>PRODUCT(AE14+AQ14)</f>
        <v>0</v>
      </c>
      <c r="J19" s="111">
        <v>0</v>
      </c>
      <c r="K19" s="24">
        <v>0</v>
      </c>
      <c r="L19" s="112">
        <f>PRODUCT((F19+G19)/E19)</f>
        <v>0.73333333333333328</v>
      </c>
      <c r="M19" s="112">
        <f>PRODUCT(H19/E19)</f>
        <v>0.33333333333333331</v>
      </c>
      <c r="N19" s="112">
        <f>PRODUCT((F19+G19+H19)/E19)</f>
        <v>1.0666666666666667</v>
      </c>
      <c r="O19" s="112">
        <f>PRODUCT(I19/E19)</f>
        <v>0</v>
      </c>
      <c r="Q19" s="44"/>
      <c r="R19" s="44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24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19" t="s">
        <v>58</v>
      </c>
      <c r="C20" s="120"/>
      <c r="D20" s="121"/>
      <c r="E20" s="110">
        <f>SUM(E17:E19)</f>
        <v>74</v>
      </c>
      <c r="F20" s="110">
        <f t="shared" ref="F20:I20" si="0">SUM(F17:F19)</f>
        <v>2</v>
      </c>
      <c r="G20" s="110">
        <f t="shared" si="0"/>
        <v>33</v>
      </c>
      <c r="H20" s="110">
        <f t="shared" si="0"/>
        <v>23</v>
      </c>
      <c r="I20" s="110">
        <f t="shared" si="0"/>
        <v>29</v>
      </c>
      <c r="J20" s="111">
        <v>0</v>
      </c>
      <c r="K20" s="41">
        <f>SUM(K17:K19)</f>
        <v>79.019073569482288</v>
      </c>
      <c r="L20" s="112">
        <f>PRODUCT((F20+G20)/E20)</f>
        <v>0.47297297297297297</v>
      </c>
      <c r="M20" s="112">
        <f>PRODUCT(H20/E20)</f>
        <v>0.3108108108108108</v>
      </c>
      <c r="N20" s="112">
        <f>PRODUCT((F20+G20+H20)/E20)</f>
        <v>0.78378378378378377</v>
      </c>
      <c r="O20" s="112">
        <v>1.71</v>
      </c>
      <c r="Q20" s="24"/>
      <c r="R20" s="24"/>
      <c r="S20" s="2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4"/>
      <c r="F21" s="24"/>
      <c r="G21" s="24"/>
      <c r="H21" s="24"/>
      <c r="I21" s="24"/>
      <c r="J21" s="41"/>
      <c r="K21" s="41"/>
      <c r="L21" s="24"/>
      <c r="M21" s="24"/>
      <c r="N21" s="24"/>
      <c r="O21" s="24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4"/>
      <c r="AL185" s="24"/>
    </row>
    <row r="186" spans="1:57" x14ac:dyDescent="0.25"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2019-07-30T08:08:20Z</dcterms:modified>
</cp:coreProperties>
</file>