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2" i="4" l="1"/>
  <c r="O15" i="4"/>
  <c r="O12" i="4"/>
  <c r="N12" i="4"/>
  <c r="M12" i="4"/>
  <c r="L12" i="4"/>
  <c r="O14" i="4"/>
  <c r="O13" i="4" l="1"/>
  <c r="K15" i="4"/>
  <c r="J15" i="4" s="1"/>
  <c r="AS9" i="4"/>
  <c r="AR9" i="4"/>
  <c r="AQ9" i="4"/>
  <c r="AP9" i="4"/>
  <c r="AO9" i="4"/>
  <c r="AN9" i="4"/>
  <c r="AM9" i="4"/>
  <c r="AG9" i="4"/>
  <c r="K14" i="4" s="1"/>
  <c r="AE9" i="4"/>
  <c r="I14" i="4" s="1"/>
  <c r="AD9" i="4"/>
  <c r="H14" i="4" s="1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H15" i="4" s="1"/>
  <c r="G9" i="4"/>
  <c r="G13" i="4" s="1"/>
  <c r="G15" i="4" s="1"/>
  <c r="F9" i="4"/>
  <c r="F13" i="4" s="1"/>
  <c r="F15" i="4" s="1"/>
  <c r="E9" i="4"/>
  <c r="E13" i="4" s="1"/>
  <c r="E15" i="4" s="1"/>
  <c r="M15" i="4" l="1"/>
  <c r="M14" i="4"/>
  <c r="M13" i="4"/>
  <c r="L13" i="4"/>
  <c r="N13" i="4"/>
  <c r="N15" i="4"/>
  <c r="L15" i="4"/>
  <c r="N14" i="4"/>
  <c r="L14" i="4"/>
  <c r="J14" i="4"/>
  <c r="AF9" i="4"/>
</calcChain>
</file>

<file path=xl/sharedStrings.xml><?xml version="1.0" encoding="utf-8"?>
<sst xmlns="http://schemas.openxmlformats.org/spreadsheetml/2006/main" count="192" uniqueCount="90">
  <si>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</si>
  <si>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</si>
  <si>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</si>
  <si>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</si>
  <si>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</si>
  <si>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</si>
  <si>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</si>
  <si>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</si>
  <si>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</si>
  <si>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</si>
  <si>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</si>
  <si>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</si>
  <si>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</si>
  <si>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</si>
  <si>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</si>
  <si>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</si>
  <si>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</si>
  <si>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</si>
  <si>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</si>
  <si>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</si>
  <si>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</si>
  <si>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</si>
  <si>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</si>
  <si>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</si>
  <si>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</si>
  <si>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</si>
  <si>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</si>
  <si>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</si>
  <si>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</si>
  <si>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</si>
  <si>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</si>
  <si>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</si>
  <si>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</si>
  <si>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</si>
  <si>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Virolainen</t>
  </si>
  <si>
    <t>12.</t>
  </si>
  <si>
    <t>PattU</t>
  </si>
  <si>
    <t>04.07. 1995  IPV - PattU  2-0  (4-3, 6-0)</t>
  </si>
  <si>
    <t xml:space="preserve">  25 v   6 kk   5 pv</t>
  </si>
  <si>
    <t>3.  ottelu</t>
  </si>
  <si>
    <t>23.07. 1995  PattU - IPV  1-2  (0-1, 4-3, 1-2)</t>
  </si>
  <si>
    <t xml:space="preserve">  25 v   6 kk 24 pv</t>
  </si>
  <si>
    <t>suomensarja</t>
  </si>
  <si>
    <t>TyTe</t>
  </si>
  <si>
    <t>3.</t>
  </si>
  <si>
    <t>1.</t>
  </si>
  <si>
    <t>ykköspesis</t>
  </si>
  <si>
    <t>Seurat</t>
  </si>
  <si>
    <t>TyTe = Tyrnävän Tempaus  (1921)</t>
  </si>
  <si>
    <t>PattU = Pattijoen Urheilijat  (1928)</t>
  </si>
  <si>
    <t>YKKÖSPESIS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</si>
  <si>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</si>
  <si>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</si>
  <si>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</si>
  <si>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</si>
  <si>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</si>
  <si>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</si>
  <si>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</si>
  <si>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</si>
  <si>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</si>
  <si>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</si>
  <si>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</si>
  <si>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</si>
  <si>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</si>
  <si>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1986  Virrat</t>
  </si>
  <si>
    <t xml:space="preserve"> 20-9</t>
  </si>
  <si>
    <t>Itä</t>
  </si>
  <si>
    <t>Veli Haukijärvi</t>
  </si>
  <si>
    <t>06.07. 1985  Joutsa</t>
  </si>
  <si>
    <t>Risto Uosukainen</t>
  </si>
  <si>
    <t xml:space="preserve"> 8-21</t>
  </si>
  <si>
    <t xml:space="preserve"> ITÄ - LÄNSI - KORTTI</t>
  </si>
  <si>
    <t>29.12.1969   Pattijoki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</si>
  <si>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</si>
  <si>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</si>
  <si>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</si>
  <si>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</si>
  <si>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</si>
  <si>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</si>
  <si>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</si>
  <si>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</si>
  <si>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</si>
  <si>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</si>
  <si>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</si>
  <si>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</si>
  <si>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</si>
  <si>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</si>
  <si>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11.</t>
  </si>
  <si>
    <t>IPV  2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</si>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</sst>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/>
    <xf numFmtId="0" fontId="2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8" xfId="0" applyFont="1" applyFill="1" applyBorder="1"/>
    <xf numFmtId="0" fontId="2" fillId="8" borderId="5" xfId="0" applyFont="1" applyFill="1" applyBorder="1"/>
    <xf numFmtId="0" fontId="2" fillId="5" borderId="1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72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6"/>
      <c r="W2" s="22" t="s">
        <v>16</v>
      </c>
      <c r="X2" s="14"/>
      <c r="Y2" s="14"/>
      <c r="Z2" s="14"/>
      <c r="AA2" s="14"/>
      <c r="AB2" s="14"/>
      <c r="AC2" s="106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37">
        <v>1992</v>
      </c>
      <c r="C4" s="37" t="s">
        <v>87</v>
      </c>
      <c r="D4" s="38" t="s">
        <v>88</v>
      </c>
      <c r="E4" s="37"/>
      <c r="F4" s="39" t="s">
        <v>42</v>
      </c>
      <c r="G4" s="40"/>
      <c r="H4" s="37"/>
      <c r="I4" s="37"/>
      <c r="J4" s="37"/>
      <c r="K4" s="37"/>
      <c r="L4" s="37"/>
      <c r="M4" s="37"/>
      <c r="N4" s="41"/>
      <c r="O4" s="24"/>
      <c r="P4" s="25"/>
      <c r="Q4" s="25"/>
      <c r="R4" s="25"/>
      <c r="S4" s="25"/>
      <c r="T4" s="25"/>
      <c r="U4" s="25"/>
      <c r="V4" s="24"/>
      <c r="W4" s="36"/>
      <c r="X4" s="36"/>
      <c r="Y4" s="36"/>
      <c r="Z4" s="36"/>
      <c r="AA4" s="36"/>
      <c r="AB4" s="69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1993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4"/>
      <c r="P5" s="25"/>
      <c r="Q5" s="25"/>
      <c r="R5" s="25"/>
      <c r="S5" s="25"/>
      <c r="T5" s="25"/>
      <c r="U5" s="25"/>
      <c r="V5" s="24"/>
      <c r="W5" s="36"/>
      <c r="X5" s="36"/>
      <c r="Y5" s="36"/>
      <c r="Z5" s="36"/>
      <c r="AA5" s="36"/>
      <c r="AB5" s="69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1994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25"/>
      <c r="Q6" s="25"/>
      <c r="R6" s="25"/>
      <c r="S6" s="25"/>
      <c r="T6" s="25"/>
      <c r="U6" s="25"/>
      <c r="V6" s="24"/>
      <c r="W6" s="36"/>
      <c r="X6" s="36"/>
      <c r="Y6" s="36"/>
      <c r="Z6" s="36"/>
      <c r="AA6" s="36"/>
      <c r="AB6" s="69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1995</v>
      </c>
      <c r="C7" s="25" t="s">
        <v>35</v>
      </c>
      <c r="D7" s="26" t="s">
        <v>36</v>
      </c>
      <c r="E7" s="25">
        <v>8</v>
      </c>
      <c r="F7" s="25">
        <v>0</v>
      </c>
      <c r="G7" s="27">
        <v>4</v>
      </c>
      <c r="H7" s="25">
        <v>2</v>
      </c>
      <c r="I7" s="25">
        <v>16</v>
      </c>
      <c r="J7" s="25">
        <v>5</v>
      </c>
      <c r="K7" s="25">
        <v>4</v>
      </c>
      <c r="L7" s="25">
        <v>3</v>
      </c>
      <c r="M7" s="25">
        <v>4</v>
      </c>
      <c r="N7" s="28">
        <v>0.36399999999999999</v>
      </c>
      <c r="O7" s="29"/>
      <c r="P7" s="25"/>
      <c r="Q7" s="25"/>
      <c r="R7" s="25"/>
      <c r="S7" s="25"/>
      <c r="T7" s="25"/>
      <c r="U7" s="25"/>
      <c r="V7" s="29"/>
      <c r="W7" s="36">
        <v>5</v>
      </c>
      <c r="X7" s="36">
        <v>0</v>
      </c>
      <c r="Y7" s="36">
        <v>1</v>
      </c>
      <c r="Z7" s="36">
        <v>3</v>
      </c>
      <c r="AA7" s="36">
        <v>9</v>
      </c>
      <c r="AB7" s="69">
        <v>0.39100000000000001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31">
        <v>1996</v>
      </c>
      <c r="C8" s="31" t="s">
        <v>45</v>
      </c>
      <c r="D8" s="32" t="s">
        <v>36</v>
      </c>
      <c r="E8" s="31"/>
      <c r="F8" s="33" t="s">
        <v>46</v>
      </c>
      <c r="G8" s="34"/>
      <c r="H8" s="35"/>
      <c r="I8" s="31"/>
      <c r="J8" s="31"/>
      <c r="K8" s="31"/>
      <c r="L8" s="31"/>
      <c r="M8" s="31"/>
      <c r="N8" s="31"/>
      <c r="O8" s="24"/>
      <c r="P8" s="25"/>
      <c r="Q8" s="25"/>
      <c r="R8" s="25"/>
      <c r="S8" s="25"/>
      <c r="T8" s="25"/>
      <c r="U8" s="25"/>
      <c r="V8" s="24"/>
      <c r="W8" s="36"/>
      <c r="X8" s="36"/>
      <c r="Y8" s="36"/>
      <c r="Z8" s="36"/>
      <c r="AA8" s="36"/>
      <c r="AB8" s="69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25">
        <v>1997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5"/>
      <c r="V9" s="24"/>
      <c r="W9" s="36"/>
      <c r="X9" s="36"/>
      <c r="Y9" s="36"/>
      <c r="Z9" s="36"/>
      <c r="AA9" s="36"/>
      <c r="AB9" s="69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">
      <c r="A10" s="9"/>
      <c r="B10" s="25">
        <v>1998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4"/>
      <c r="P10" s="25"/>
      <c r="Q10" s="25"/>
      <c r="R10" s="25"/>
      <c r="S10" s="25"/>
      <c r="T10" s="25"/>
      <c r="U10" s="25"/>
      <c r="V10" s="24"/>
      <c r="W10" s="36"/>
      <c r="X10" s="36"/>
      <c r="Y10" s="36"/>
      <c r="Z10" s="36"/>
      <c r="AA10" s="36"/>
      <c r="AB10" s="69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25">
        <v>1999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28"/>
      <c r="O11" s="24"/>
      <c r="P11" s="25"/>
      <c r="Q11" s="25"/>
      <c r="R11" s="25"/>
      <c r="S11" s="25"/>
      <c r="T11" s="25"/>
      <c r="U11" s="25"/>
      <c r="V11" s="24"/>
      <c r="W11" s="36"/>
      <c r="X11" s="36"/>
      <c r="Y11" s="36"/>
      <c r="Z11" s="36"/>
      <c r="AA11" s="36"/>
      <c r="AB11" s="69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2000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4"/>
      <c r="P12" s="25"/>
      <c r="Q12" s="25"/>
      <c r="R12" s="25"/>
      <c r="S12" s="25"/>
      <c r="T12" s="25"/>
      <c r="U12" s="25"/>
      <c r="V12" s="24"/>
      <c r="W12" s="36"/>
      <c r="X12" s="36"/>
      <c r="Y12" s="36"/>
      <c r="Z12" s="36"/>
      <c r="AA12" s="36"/>
      <c r="AB12" s="69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37">
        <v>2001</v>
      </c>
      <c r="C13" s="37" t="s">
        <v>44</v>
      </c>
      <c r="D13" s="38" t="s">
        <v>43</v>
      </c>
      <c r="E13" s="37"/>
      <c r="F13" s="39" t="s">
        <v>42</v>
      </c>
      <c r="G13" s="40"/>
      <c r="H13" s="37"/>
      <c r="I13" s="37"/>
      <c r="J13" s="37"/>
      <c r="K13" s="37"/>
      <c r="L13" s="37"/>
      <c r="M13" s="37"/>
      <c r="N13" s="41"/>
      <c r="O13" s="24"/>
      <c r="P13" s="25"/>
      <c r="Q13" s="25"/>
      <c r="R13" s="25"/>
      <c r="S13" s="25"/>
      <c r="T13" s="25"/>
      <c r="U13" s="25"/>
      <c r="V13" s="24"/>
      <c r="W13" s="36"/>
      <c r="X13" s="36"/>
      <c r="Y13" s="36"/>
      <c r="Z13" s="36"/>
      <c r="AA13" s="36"/>
      <c r="AB13" s="69"/>
      <c r="AC13" s="24"/>
      <c r="AD13" s="25"/>
      <c r="AE13" s="2"/>
      <c r="AF13" s="2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8</v>
      </c>
      <c r="F14" s="18">
        <v>0</v>
      </c>
      <c r="G14" s="18">
        <v>4</v>
      </c>
      <c r="H14" s="18">
        <v>2</v>
      </c>
      <c r="I14" s="18">
        <v>16</v>
      </c>
      <c r="J14" s="18">
        <v>5</v>
      </c>
      <c r="K14" s="18">
        <v>4</v>
      </c>
      <c r="L14" s="18">
        <v>3</v>
      </c>
      <c r="M14" s="18">
        <v>4</v>
      </c>
      <c r="N14" s="42">
        <v>0.36399999999999999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2">
        <v>0</v>
      </c>
      <c r="V14" s="24"/>
      <c r="W14" s="18">
        <v>5</v>
      </c>
      <c r="X14" s="18">
        <v>0</v>
      </c>
      <c r="Y14" s="18">
        <v>1</v>
      </c>
      <c r="Z14" s="18">
        <v>3</v>
      </c>
      <c r="AA14" s="18">
        <v>9</v>
      </c>
      <c r="AB14" s="42">
        <v>0.39100000000000001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3" t="s">
        <v>2</v>
      </c>
      <c r="C15" s="30"/>
      <c r="D15" s="44">
        <v>12.666666666666666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7"/>
      <c r="AI15" s="45"/>
      <c r="AJ15" s="9"/>
    </row>
    <row r="16" spans="1:36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P16" s="45"/>
      <c r="Q16" s="48"/>
      <c r="R16" s="45"/>
      <c r="S16" s="45"/>
      <c r="T16" s="45"/>
      <c r="U16" s="45"/>
      <c r="W16" s="45"/>
      <c r="X16" s="45"/>
      <c r="Y16" s="45"/>
      <c r="Z16" s="45"/>
      <c r="AA16" s="45"/>
      <c r="AB16" s="45"/>
      <c r="AD16" s="45"/>
      <c r="AE16" s="45"/>
      <c r="AF16" s="45"/>
      <c r="AG16" s="45"/>
      <c r="AH16" s="45"/>
      <c r="AI16" s="45"/>
      <c r="AJ16" s="9"/>
    </row>
    <row r="17" spans="1:36" ht="15" customHeight="1" x14ac:dyDescent="0.25">
      <c r="A17" s="9"/>
      <c r="B17" s="22" t="s">
        <v>25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5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0" t="s">
        <v>30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12"/>
      <c r="AC17" s="51"/>
      <c r="AD17" s="12"/>
      <c r="AE17" s="12"/>
      <c r="AF17" s="12"/>
      <c r="AG17" s="12"/>
      <c r="AH17" s="12"/>
      <c r="AI17" s="52"/>
      <c r="AJ17" s="9"/>
    </row>
    <row r="18" spans="1:36" ht="15" customHeight="1" x14ac:dyDescent="0.2">
      <c r="A18" s="9"/>
      <c r="B18" s="50" t="s">
        <v>13</v>
      </c>
      <c r="C18" s="12"/>
      <c r="D18" s="52"/>
      <c r="E18" s="25">
        <v>8</v>
      </c>
      <c r="F18" s="25">
        <v>0</v>
      </c>
      <c r="G18" s="25">
        <v>4</v>
      </c>
      <c r="H18" s="25">
        <v>2</v>
      </c>
      <c r="I18" s="25">
        <v>16</v>
      </c>
      <c r="J18" s="45"/>
      <c r="K18" s="53">
        <v>0.5</v>
      </c>
      <c r="L18" s="53">
        <v>0.25</v>
      </c>
      <c r="M18" s="53">
        <v>2</v>
      </c>
      <c r="N18" s="28">
        <v>0.36399999999999999</v>
      </c>
      <c r="O18" s="24"/>
      <c r="P18" s="54" t="s">
        <v>9</v>
      </c>
      <c r="Q18" s="55"/>
      <c r="R18" s="56" t="s">
        <v>37</v>
      </c>
      <c r="S18" s="56"/>
      <c r="T18" s="56"/>
      <c r="U18" s="56"/>
      <c r="V18" s="56"/>
      <c r="W18" s="56"/>
      <c r="X18" s="56"/>
      <c r="Y18" s="56"/>
      <c r="Z18" s="56"/>
      <c r="AA18" s="57" t="s">
        <v>11</v>
      </c>
      <c r="AB18" s="56"/>
      <c r="AC18" s="56"/>
      <c r="AD18" s="57"/>
      <c r="AE18" s="57" t="s">
        <v>38</v>
      </c>
      <c r="AF18" s="57"/>
      <c r="AG18" s="56"/>
      <c r="AH18" s="57"/>
      <c r="AI18" s="115"/>
      <c r="AJ18" s="9"/>
    </row>
    <row r="19" spans="1:36" ht="15" customHeight="1" x14ac:dyDescent="0.2">
      <c r="A19" s="9"/>
      <c r="B19" s="58" t="s">
        <v>15</v>
      </c>
      <c r="C19" s="59"/>
      <c r="D19" s="60"/>
      <c r="E19" s="25"/>
      <c r="F19" s="25"/>
      <c r="G19" s="25"/>
      <c r="H19" s="25"/>
      <c r="I19" s="25"/>
      <c r="J19" s="45"/>
      <c r="K19" s="53"/>
      <c r="L19" s="53"/>
      <c r="M19" s="53"/>
      <c r="N19" s="28"/>
      <c r="O19" s="24"/>
      <c r="P19" s="61" t="s">
        <v>76</v>
      </c>
      <c r="Q19" s="62"/>
      <c r="R19" s="63" t="s">
        <v>40</v>
      </c>
      <c r="S19" s="63"/>
      <c r="T19" s="63"/>
      <c r="U19" s="63"/>
      <c r="V19" s="63"/>
      <c r="W19" s="63"/>
      <c r="X19" s="63"/>
      <c r="Y19" s="63"/>
      <c r="Z19" s="63"/>
      <c r="AA19" s="64" t="s">
        <v>39</v>
      </c>
      <c r="AB19" s="63"/>
      <c r="AC19" s="63"/>
      <c r="AD19" s="64"/>
      <c r="AE19" s="64" t="s">
        <v>41</v>
      </c>
      <c r="AF19" s="64"/>
      <c r="AG19" s="63"/>
      <c r="AH19" s="64"/>
      <c r="AI19" s="116"/>
      <c r="AJ19" s="9"/>
    </row>
    <row r="20" spans="1:36" ht="15" customHeight="1" x14ac:dyDescent="0.2">
      <c r="A20" s="9"/>
      <c r="B20" s="65" t="s">
        <v>16</v>
      </c>
      <c r="C20" s="66"/>
      <c r="D20" s="67"/>
      <c r="E20" s="36">
        <v>5</v>
      </c>
      <c r="F20" s="36">
        <v>0</v>
      </c>
      <c r="G20" s="117">
        <v>1</v>
      </c>
      <c r="H20" s="36">
        <v>3</v>
      </c>
      <c r="I20" s="36">
        <v>9</v>
      </c>
      <c r="J20" s="45"/>
      <c r="K20" s="68">
        <v>0.2</v>
      </c>
      <c r="L20" s="68">
        <v>0.6</v>
      </c>
      <c r="M20" s="68">
        <v>1.8</v>
      </c>
      <c r="N20" s="69">
        <v>0.39100000000000001</v>
      </c>
      <c r="O20" s="24"/>
      <c r="P20" s="61" t="s">
        <v>77</v>
      </c>
      <c r="Q20" s="62"/>
      <c r="R20" s="63" t="s">
        <v>40</v>
      </c>
      <c r="S20" s="63"/>
      <c r="T20" s="63"/>
      <c r="U20" s="63"/>
      <c r="V20" s="63"/>
      <c r="W20" s="63"/>
      <c r="X20" s="63"/>
      <c r="Y20" s="63"/>
      <c r="Z20" s="63"/>
      <c r="AA20" s="64" t="s">
        <v>39</v>
      </c>
      <c r="AB20" s="63"/>
      <c r="AC20" s="63"/>
      <c r="AD20" s="64"/>
      <c r="AE20" s="64" t="s">
        <v>41</v>
      </c>
      <c r="AF20" s="64"/>
      <c r="AG20" s="63"/>
      <c r="AH20" s="64"/>
      <c r="AI20" s="116"/>
    </row>
    <row r="21" spans="1:36" ht="15" customHeight="1" x14ac:dyDescent="0.2">
      <c r="A21" s="9"/>
      <c r="B21" s="70" t="s">
        <v>26</v>
      </c>
      <c r="C21" s="71"/>
      <c r="D21" s="72"/>
      <c r="E21" s="18">
        <v>13</v>
      </c>
      <c r="F21" s="18">
        <v>0</v>
      </c>
      <c r="G21" s="18">
        <v>5</v>
      </c>
      <c r="H21" s="18">
        <v>5</v>
      </c>
      <c r="I21" s="18">
        <v>25</v>
      </c>
      <c r="J21" s="45"/>
      <c r="K21" s="73">
        <v>0.38461538461538464</v>
      </c>
      <c r="L21" s="73">
        <v>0.38461538461538464</v>
      </c>
      <c r="M21" s="73">
        <v>1.9230769230769231</v>
      </c>
      <c r="N21" s="42">
        <v>0.373</v>
      </c>
      <c r="O21" s="24"/>
      <c r="P21" s="74" t="s">
        <v>10</v>
      </c>
      <c r="Q21" s="75"/>
      <c r="R21" s="76"/>
      <c r="S21" s="76"/>
      <c r="T21" s="76"/>
      <c r="U21" s="76"/>
      <c r="V21" s="76"/>
      <c r="W21" s="76"/>
      <c r="X21" s="76"/>
      <c r="Y21" s="76"/>
      <c r="Z21" s="76"/>
      <c r="AA21" s="77"/>
      <c r="AB21" s="76"/>
      <c r="AC21" s="118"/>
      <c r="AD21" s="76"/>
      <c r="AE21" s="76"/>
      <c r="AF21" s="76"/>
      <c r="AG21" s="76"/>
      <c r="AH21" s="77"/>
      <c r="AI21" s="119"/>
    </row>
    <row r="22" spans="1:36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5">
      <c r="A23" s="9"/>
      <c r="B23" s="45" t="s">
        <v>47</v>
      </c>
      <c r="C23" s="45"/>
      <c r="D23" s="102" t="s">
        <v>89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78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/>
      <c r="C24" s="45"/>
      <c r="D24" s="45" t="s">
        <v>49</v>
      </c>
      <c r="E24" s="24"/>
      <c r="F24" s="24"/>
      <c r="G24" s="45"/>
      <c r="H24" s="45"/>
      <c r="I24" s="45"/>
      <c r="J24" s="45"/>
      <c r="K24" s="45"/>
      <c r="L24" s="46"/>
      <c r="M24" s="24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 t="s">
        <v>48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</sheetData>
  <sortState ref="D23:K25">
    <sortCondition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72</v>
      </c>
      <c r="F1" s="120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33" t="s">
        <v>50</v>
      </c>
      <c r="C2" s="34"/>
      <c r="D2" s="81"/>
      <c r="E2" s="13" t="s">
        <v>13</v>
      </c>
      <c r="F2" s="14"/>
      <c r="G2" s="14"/>
      <c r="H2" s="14"/>
      <c r="I2" s="20"/>
      <c r="J2" s="15"/>
      <c r="K2" s="106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1" t="s">
        <v>80</v>
      </c>
      <c r="Y2" s="122"/>
      <c r="Z2" s="123"/>
      <c r="AA2" s="13" t="s">
        <v>13</v>
      </c>
      <c r="AB2" s="14"/>
      <c r="AC2" s="14"/>
      <c r="AD2" s="14"/>
      <c r="AE2" s="20"/>
      <c r="AF2" s="15"/>
      <c r="AG2" s="106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2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4"/>
      <c r="L3" s="18" t="s">
        <v>5</v>
      </c>
      <c r="M3" s="18" t="s">
        <v>6</v>
      </c>
      <c r="N3" s="18" t="s">
        <v>82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4"/>
      <c r="AH3" s="18" t="s">
        <v>5</v>
      </c>
      <c r="AI3" s="18" t="s">
        <v>6</v>
      </c>
      <c r="AJ3" s="18" t="s">
        <v>82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0"/>
      <c r="D4" s="43"/>
      <c r="E4" s="25"/>
      <c r="F4" s="25"/>
      <c r="G4" s="25"/>
      <c r="H4" s="27"/>
      <c r="I4" s="25"/>
      <c r="J4" s="125"/>
      <c r="K4" s="29"/>
      <c r="L4" s="126"/>
      <c r="M4" s="18"/>
      <c r="N4" s="18"/>
      <c r="O4" s="18"/>
      <c r="P4" s="24"/>
      <c r="Q4" s="25"/>
      <c r="R4" s="25"/>
      <c r="S4" s="27"/>
      <c r="T4" s="25"/>
      <c r="U4" s="25"/>
      <c r="V4" s="127"/>
      <c r="W4" s="29"/>
      <c r="X4" s="25">
        <v>1992</v>
      </c>
      <c r="Y4" s="25" t="s">
        <v>87</v>
      </c>
      <c r="Z4" s="26" t="s">
        <v>88</v>
      </c>
      <c r="AA4" s="25">
        <v>2</v>
      </c>
      <c r="AB4" s="25">
        <v>0</v>
      </c>
      <c r="AC4" s="25">
        <v>0</v>
      </c>
      <c r="AD4" s="25">
        <v>1</v>
      </c>
      <c r="AE4" s="25"/>
      <c r="AF4" s="125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12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0"/>
      <c r="D5" s="43"/>
      <c r="E5" s="25"/>
      <c r="F5" s="25"/>
      <c r="G5" s="25"/>
      <c r="H5" s="27"/>
      <c r="I5" s="25"/>
      <c r="J5" s="125"/>
      <c r="K5" s="29"/>
      <c r="L5" s="126"/>
      <c r="M5" s="18"/>
      <c r="N5" s="18"/>
      <c r="O5" s="18"/>
      <c r="P5" s="24"/>
      <c r="Q5" s="25"/>
      <c r="R5" s="25"/>
      <c r="S5" s="27"/>
      <c r="T5" s="25"/>
      <c r="U5" s="25"/>
      <c r="V5" s="127"/>
      <c r="W5" s="29"/>
      <c r="X5" s="25"/>
      <c r="Y5" s="30"/>
      <c r="Z5" s="26"/>
      <c r="AA5" s="25"/>
      <c r="AB5" s="25"/>
      <c r="AC5" s="25"/>
      <c r="AD5" s="27"/>
      <c r="AE5" s="25"/>
      <c r="AF5" s="125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12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1996</v>
      </c>
      <c r="C6" s="30" t="s">
        <v>45</v>
      </c>
      <c r="D6" s="43" t="s">
        <v>36</v>
      </c>
      <c r="E6" s="25">
        <v>9</v>
      </c>
      <c r="F6" s="25">
        <v>0</v>
      </c>
      <c r="G6" s="25">
        <v>0</v>
      </c>
      <c r="H6" s="27">
        <v>0</v>
      </c>
      <c r="I6" s="25">
        <v>5</v>
      </c>
      <c r="J6" s="125"/>
      <c r="K6" s="29"/>
      <c r="L6" s="126"/>
      <c r="M6" s="18"/>
      <c r="N6" s="18"/>
      <c r="O6" s="18"/>
      <c r="P6" s="24"/>
      <c r="Q6" s="25"/>
      <c r="R6" s="25"/>
      <c r="S6" s="27"/>
      <c r="T6" s="25"/>
      <c r="U6" s="25"/>
      <c r="V6" s="127"/>
      <c r="W6" s="29"/>
      <c r="X6" s="25"/>
      <c r="Y6" s="30"/>
      <c r="Z6" s="43"/>
      <c r="AA6" s="25"/>
      <c r="AB6" s="25"/>
      <c r="AC6" s="25"/>
      <c r="AD6" s="27"/>
      <c r="AE6" s="25"/>
      <c r="AF6" s="125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8"/>
      <c r="AS6" s="12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0"/>
      <c r="D7" s="43"/>
      <c r="E7" s="25"/>
      <c r="F7" s="25"/>
      <c r="G7" s="25"/>
      <c r="H7" s="27"/>
      <c r="I7" s="25"/>
      <c r="J7" s="125"/>
      <c r="K7" s="29"/>
      <c r="L7" s="126"/>
      <c r="M7" s="18"/>
      <c r="N7" s="18"/>
      <c r="O7" s="18"/>
      <c r="P7" s="24"/>
      <c r="Q7" s="25"/>
      <c r="R7" s="25"/>
      <c r="S7" s="27"/>
      <c r="T7" s="25"/>
      <c r="U7" s="25"/>
      <c r="V7" s="127"/>
      <c r="W7" s="29"/>
      <c r="X7" s="25"/>
      <c r="Y7" s="30"/>
      <c r="Z7" s="43"/>
      <c r="AA7" s="25"/>
      <c r="AB7" s="25"/>
      <c r="AC7" s="25"/>
      <c r="AD7" s="27"/>
      <c r="AE7" s="25"/>
      <c r="AF7" s="125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8"/>
      <c r="AS7" s="12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0"/>
      <c r="D8" s="43"/>
      <c r="E8" s="25"/>
      <c r="F8" s="25"/>
      <c r="G8" s="25"/>
      <c r="H8" s="27"/>
      <c r="I8" s="25"/>
      <c r="J8" s="125"/>
      <c r="K8" s="29"/>
      <c r="L8" s="126"/>
      <c r="M8" s="18"/>
      <c r="N8" s="18"/>
      <c r="O8" s="18"/>
      <c r="P8" s="24"/>
      <c r="Q8" s="25"/>
      <c r="R8" s="25"/>
      <c r="S8" s="27"/>
      <c r="T8" s="25"/>
      <c r="U8" s="25"/>
      <c r="V8" s="127"/>
      <c r="W8" s="29"/>
      <c r="X8" s="25">
        <v>2001</v>
      </c>
      <c r="Y8" s="25" t="s">
        <v>44</v>
      </c>
      <c r="Z8" s="43" t="s">
        <v>43</v>
      </c>
      <c r="AA8" s="25">
        <v>13</v>
      </c>
      <c r="AB8" s="25">
        <v>0</v>
      </c>
      <c r="AC8" s="25">
        <v>5</v>
      </c>
      <c r="AD8" s="25">
        <v>7</v>
      </c>
      <c r="AE8" s="25">
        <v>36</v>
      </c>
      <c r="AF8" s="28">
        <v>0.63149999999999995</v>
      </c>
      <c r="AG8" s="147">
        <v>57</v>
      </c>
      <c r="AH8" s="18"/>
      <c r="AI8" s="18"/>
      <c r="AJ8" s="18"/>
      <c r="AK8" s="18"/>
      <c r="AL8" s="24"/>
      <c r="AM8" s="25">
        <v>1</v>
      </c>
      <c r="AN8" s="25">
        <v>0</v>
      </c>
      <c r="AO8" s="25">
        <v>0</v>
      </c>
      <c r="AP8" s="25">
        <v>0</v>
      </c>
      <c r="AQ8" s="25">
        <v>1</v>
      </c>
      <c r="AR8" s="125">
        <v>0.5</v>
      </c>
      <c r="AS8" s="148">
        <v>2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88" t="s">
        <v>83</v>
      </c>
      <c r="C9" s="92"/>
      <c r="D9" s="91"/>
      <c r="E9" s="90">
        <f>SUM(E4:E8)</f>
        <v>9</v>
      </c>
      <c r="F9" s="90">
        <f>SUM(F4:F8)</f>
        <v>0</v>
      </c>
      <c r="G9" s="90">
        <f>SUM(G4:G8)</f>
        <v>0</v>
      </c>
      <c r="H9" s="90">
        <f>SUM(H4:H8)</f>
        <v>0</v>
      </c>
      <c r="I9" s="90">
        <f>SUM(I4:I8)</f>
        <v>5</v>
      </c>
      <c r="J9" s="130">
        <v>0</v>
      </c>
      <c r="K9" s="106">
        <f>SUM(K4:K8)</f>
        <v>0</v>
      </c>
      <c r="L9" s="22"/>
      <c r="M9" s="20"/>
      <c r="N9" s="131"/>
      <c r="O9" s="132"/>
      <c r="P9" s="24"/>
      <c r="Q9" s="90">
        <f>SUM(Q4:Q8)</f>
        <v>0</v>
      </c>
      <c r="R9" s="90">
        <f>SUM(R4:R8)</f>
        <v>0</v>
      </c>
      <c r="S9" s="90">
        <f>SUM(S4:S8)</f>
        <v>0</v>
      </c>
      <c r="T9" s="90">
        <f>SUM(T4:T8)</f>
        <v>0</v>
      </c>
      <c r="U9" s="90">
        <f>SUM(U4:U8)</f>
        <v>0</v>
      </c>
      <c r="V9" s="42">
        <v>0</v>
      </c>
      <c r="W9" s="106">
        <f>SUM(W4:W8)</f>
        <v>0</v>
      </c>
      <c r="X9" s="16" t="s">
        <v>83</v>
      </c>
      <c r="Y9" s="17"/>
      <c r="Z9" s="15"/>
      <c r="AA9" s="90">
        <f>SUM(AA4:AA8)</f>
        <v>15</v>
      </c>
      <c r="AB9" s="90">
        <f>SUM(AB4:AB8)</f>
        <v>0</v>
      </c>
      <c r="AC9" s="90">
        <f>SUM(AC4:AC8)</f>
        <v>5</v>
      </c>
      <c r="AD9" s="90">
        <f>SUM(AD4:AD8)</f>
        <v>8</v>
      </c>
      <c r="AE9" s="90">
        <f>SUM(AE4:AE8)</f>
        <v>36</v>
      </c>
      <c r="AF9" s="130">
        <f>PRODUCT(AE9/AG9)</f>
        <v>0.63157894736842102</v>
      </c>
      <c r="AG9" s="106">
        <f>SUM(AG4:AG8)</f>
        <v>57</v>
      </c>
      <c r="AH9" s="22"/>
      <c r="AI9" s="20"/>
      <c r="AJ9" s="131"/>
      <c r="AK9" s="132"/>
      <c r="AL9" s="24"/>
      <c r="AM9" s="90">
        <f>SUM(AM4:AM8)</f>
        <v>1</v>
      </c>
      <c r="AN9" s="90">
        <f>SUM(AN4:AN8)</f>
        <v>0</v>
      </c>
      <c r="AO9" s="90">
        <f>SUM(AO4:AO8)</f>
        <v>0</v>
      </c>
      <c r="AP9" s="90">
        <f>SUM(AP4:AP8)</f>
        <v>0</v>
      </c>
      <c r="AQ9" s="90">
        <f>SUM(AQ4:AQ8)</f>
        <v>1</v>
      </c>
      <c r="AR9" s="130">
        <f>PRODUCT(AQ9/AS9)</f>
        <v>0.5</v>
      </c>
      <c r="AS9" s="124">
        <f>SUM(AS4:AS8)</f>
        <v>2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29"/>
      <c r="L10" s="24"/>
      <c r="M10" s="24"/>
      <c r="N10" s="24"/>
      <c r="O10" s="24"/>
      <c r="P10" s="45"/>
      <c r="Q10" s="45"/>
      <c r="R10" s="48"/>
      <c r="S10" s="45"/>
      <c r="T10" s="45"/>
      <c r="U10" s="24"/>
      <c r="V10" s="24"/>
      <c r="W10" s="29"/>
      <c r="X10" s="45"/>
      <c r="Y10" s="45"/>
      <c r="Z10" s="45"/>
      <c r="AA10" s="45"/>
      <c r="AB10" s="45"/>
      <c r="AC10" s="45"/>
      <c r="AD10" s="45"/>
      <c r="AE10" s="45"/>
      <c r="AF10" s="46"/>
      <c r="AG10" s="29"/>
      <c r="AH10" s="24"/>
      <c r="AI10" s="24"/>
      <c r="AJ10" s="24"/>
      <c r="AK10" s="24"/>
      <c r="AL10" s="45"/>
      <c r="AM10" s="45"/>
      <c r="AN10" s="48"/>
      <c r="AO10" s="45"/>
      <c r="AP10" s="45"/>
      <c r="AQ10" s="24"/>
      <c r="AR10" s="24"/>
      <c r="AS10" s="2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33" t="s">
        <v>84</v>
      </c>
      <c r="C11" s="134"/>
      <c r="D11" s="13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85</v>
      </c>
      <c r="O11" s="18" t="s">
        <v>86</v>
      </c>
      <c r="Q11" s="48"/>
      <c r="R11" s="48" t="s">
        <v>47</v>
      </c>
      <c r="S11" s="48"/>
      <c r="T11" s="102" t="s">
        <v>89</v>
      </c>
      <c r="U11" s="45"/>
      <c r="V11" s="45"/>
      <c r="W11" s="45"/>
      <c r="X11" s="45"/>
      <c r="Y11" s="45"/>
      <c r="Z11" s="45"/>
      <c r="AA11" s="45"/>
      <c r="AB11" s="136"/>
      <c r="AC11" s="48"/>
      <c r="AD11" s="48"/>
      <c r="AE11" s="48"/>
      <c r="AF11" s="45"/>
      <c r="AG11" s="45"/>
      <c r="AH11" s="45"/>
      <c r="AI11" s="45"/>
      <c r="AJ11" s="45"/>
      <c r="AK11" s="45"/>
      <c r="AM11" s="29"/>
      <c r="AN11" s="136"/>
      <c r="AO11" s="136"/>
      <c r="AP11" s="136"/>
      <c r="AQ11" s="136"/>
      <c r="AR11" s="136"/>
      <c r="AS11" s="13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0" t="s">
        <v>12</v>
      </c>
      <c r="C12" s="12"/>
      <c r="D12" s="52"/>
      <c r="E12" s="137">
        <v>13</v>
      </c>
      <c r="F12" s="137">
        <v>0</v>
      </c>
      <c r="G12" s="137">
        <v>5</v>
      </c>
      <c r="H12" s="137">
        <v>5</v>
      </c>
      <c r="I12" s="137">
        <v>25</v>
      </c>
      <c r="J12" s="138">
        <v>0.373</v>
      </c>
      <c r="K12" s="45">
        <f>PRODUCT(I12/J12)</f>
        <v>67.024128686327074</v>
      </c>
      <c r="L12" s="139">
        <f>PRODUCT((F12+G12)/E12)</f>
        <v>0.38461538461538464</v>
      </c>
      <c r="M12" s="139">
        <f>PRODUCT(H12/E12)</f>
        <v>0.38461538461538464</v>
      </c>
      <c r="N12" s="139">
        <f>PRODUCT((F12+G12+H12)/E12)</f>
        <v>0.76923076923076927</v>
      </c>
      <c r="O12" s="139">
        <f>PRODUCT(I12/14)</f>
        <v>1.7857142857142858</v>
      </c>
      <c r="Q12" s="48"/>
      <c r="R12" s="48"/>
      <c r="S12" s="48"/>
      <c r="T12" s="45" t="s">
        <v>49</v>
      </c>
      <c r="U12" s="24"/>
      <c r="V12" s="24"/>
      <c r="W12" s="45"/>
      <c r="X12" s="45"/>
      <c r="Y12" s="45"/>
      <c r="Z12" s="45"/>
      <c r="AA12" s="45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40" t="s">
        <v>50</v>
      </c>
      <c r="C13" s="141"/>
      <c r="D13" s="142"/>
      <c r="E13" s="137">
        <f>PRODUCT(E9+Q9)</f>
        <v>9</v>
      </c>
      <c r="F13" s="137">
        <f>PRODUCT(F9+R9)</f>
        <v>0</v>
      </c>
      <c r="G13" s="137">
        <f>PRODUCT(G9+S9)</f>
        <v>0</v>
      </c>
      <c r="H13" s="137">
        <f>PRODUCT(H9+T9)</f>
        <v>0</v>
      </c>
      <c r="I13" s="137">
        <f>PRODUCT(I9+U9)</f>
        <v>5</v>
      </c>
      <c r="J13" s="138">
        <v>0</v>
      </c>
      <c r="K13" s="45">
        <f>PRODUCT(K9+W9)</f>
        <v>0</v>
      </c>
      <c r="L13" s="139">
        <f>PRODUCT((F13+G13)/E13)</f>
        <v>0</v>
      </c>
      <c r="M13" s="139">
        <f>PRODUCT(H13/E13)</f>
        <v>0</v>
      </c>
      <c r="N13" s="139">
        <f>PRODUCT((F13+G13+H13)/E13)</f>
        <v>0</v>
      </c>
      <c r="O13" s="139">
        <f>PRODUCT(I13/E13)</f>
        <v>0.55555555555555558</v>
      </c>
      <c r="Q13" s="48"/>
      <c r="R13" s="48"/>
      <c r="S13" s="48"/>
      <c r="T13" s="45" t="s">
        <v>48</v>
      </c>
      <c r="U13" s="45"/>
      <c r="V13" s="45"/>
      <c r="W13" s="45"/>
      <c r="X13" s="45"/>
      <c r="Y13" s="45"/>
      <c r="Z13" s="45"/>
      <c r="AA13" s="45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9" t="s">
        <v>80</v>
      </c>
      <c r="C14" s="143"/>
      <c r="D14" s="40"/>
      <c r="E14" s="137">
        <f>PRODUCT(AA9+AM9)</f>
        <v>16</v>
      </c>
      <c r="F14" s="137">
        <f>PRODUCT(AB9+AN9)</f>
        <v>0</v>
      </c>
      <c r="G14" s="137">
        <f>PRODUCT(AC9+AO9)</f>
        <v>5</v>
      </c>
      <c r="H14" s="137">
        <f>PRODUCT(AD9+AP9)</f>
        <v>8</v>
      </c>
      <c r="I14" s="137">
        <f>PRODUCT(AE9+AQ9)</f>
        <v>37</v>
      </c>
      <c r="J14" s="138">
        <f>PRODUCT(I14/K14)</f>
        <v>0.6271186440677966</v>
      </c>
      <c r="K14" s="24">
        <f>PRODUCT(AG9+AS9)</f>
        <v>59</v>
      </c>
      <c r="L14" s="139">
        <f>PRODUCT((F14+G14)/E14)</f>
        <v>0.3125</v>
      </c>
      <c r="M14" s="139">
        <f>PRODUCT(H14/E14)</f>
        <v>0.5</v>
      </c>
      <c r="N14" s="139">
        <f>PRODUCT((F14+G14+H14)/E14)</f>
        <v>0.8125</v>
      </c>
      <c r="O14" s="139">
        <f>PRODUCT(I14/14)</f>
        <v>2.6428571428571428</v>
      </c>
      <c r="Q14" s="48"/>
      <c r="R14" s="48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24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44" t="s">
        <v>83</v>
      </c>
      <c r="C15" s="145"/>
      <c r="D15" s="146"/>
      <c r="E15" s="137">
        <f>SUM(E12:E14)</f>
        <v>38</v>
      </c>
      <c r="F15" s="137">
        <f t="shared" ref="F15:I15" si="0">SUM(F12:F14)</f>
        <v>0</v>
      </c>
      <c r="G15" s="137">
        <f t="shared" si="0"/>
        <v>10</v>
      </c>
      <c r="H15" s="137">
        <f t="shared" si="0"/>
        <v>13</v>
      </c>
      <c r="I15" s="137">
        <f t="shared" si="0"/>
        <v>67</v>
      </c>
      <c r="J15" s="138">
        <f>PRODUCT(61/K15)</f>
        <v>0.48403429276490739</v>
      </c>
      <c r="K15" s="45">
        <f>SUM(K12:K14)</f>
        <v>126.02412868632707</v>
      </c>
      <c r="L15" s="139">
        <f>PRODUCT((F15+G15)/E15)</f>
        <v>0.26315789473684209</v>
      </c>
      <c r="M15" s="139">
        <f>PRODUCT(H15/E15)</f>
        <v>0.34210526315789475</v>
      </c>
      <c r="N15" s="139">
        <f>PRODUCT((F15+G15+H15)/E15)</f>
        <v>0.60526315789473684</v>
      </c>
      <c r="O15" s="139">
        <f>PRODUCT(I15/36)</f>
        <v>1.8611111111111112</v>
      </c>
      <c r="Q15" s="24"/>
      <c r="R15" s="24"/>
      <c r="S15" s="24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4"/>
      <c r="F16" s="24"/>
      <c r="G16" s="24"/>
      <c r="H16" s="24"/>
      <c r="I16" s="24"/>
      <c r="J16" s="45"/>
      <c r="K16" s="45"/>
      <c r="L16" s="24"/>
      <c r="M16" s="24"/>
      <c r="N16" s="24"/>
      <c r="O16" s="24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4"/>
      <c r="AL180" s="24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sortState ref="B4:I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workbookViewId="0"/>
  </sheetViews>
  <sheetFormatPr defaultRowHeight="15" x14ac:dyDescent="0.25"/>
  <cols>
    <col min="1" max="1" width="0.7109375" style="8" customWidth="1"/>
    <col min="2" max="2" width="28.140625" style="80" customWidth="1"/>
    <col min="3" max="3" width="21.5703125" style="79" customWidth="1"/>
    <col min="4" max="4" width="10.5703125" style="104" customWidth="1"/>
    <col min="5" max="5" width="8" style="104" customWidth="1"/>
    <col min="6" max="6" width="0.7109375" style="29" customWidth="1"/>
    <col min="7" max="11" width="5.28515625" style="79" customWidth="1"/>
    <col min="12" max="12" width="7.28515625" style="79" customWidth="1"/>
    <col min="13" max="21" width="5.28515625" style="79" customWidth="1"/>
    <col min="22" max="22" width="9" style="79" customWidth="1"/>
    <col min="23" max="23" width="19.28515625" style="104" customWidth="1"/>
    <col min="24" max="24" width="9.7109375" style="79" customWidth="1"/>
    <col min="25" max="30" width="9.140625" style="105"/>
    <col min="257" max="257" width="1.28515625" customWidth="1"/>
    <col min="258" max="258" width="28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7" t="s">
        <v>71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82"/>
      <c r="X1" s="35"/>
      <c r="Y1" s="83"/>
      <c r="Z1" s="83"/>
      <c r="AA1" s="83"/>
      <c r="AB1" s="83"/>
      <c r="AC1" s="83"/>
      <c r="AD1" s="83"/>
    </row>
    <row r="2" spans="1:30" ht="15.75" x14ac:dyDescent="0.25">
      <c r="A2" s="1"/>
      <c r="B2" s="84" t="s">
        <v>34</v>
      </c>
      <c r="C2" s="5" t="s">
        <v>72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27"/>
      <c r="Y2" s="83"/>
      <c r="Z2" s="83"/>
      <c r="AA2" s="83"/>
      <c r="AB2" s="83"/>
      <c r="AC2" s="83"/>
      <c r="AD2" s="83"/>
    </row>
    <row r="3" spans="1:30" x14ac:dyDescent="0.25">
      <c r="A3" s="1"/>
      <c r="B3" s="87" t="s">
        <v>51</v>
      </c>
      <c r="C3" s="22" t="s">
        <v>52</v>
      </c>
      <c r="D3" s="88" t="s">
        <v>53</v>
      </c>
      <c r="E3" s="89" t="s">
        <v>1</v>
      </c>
      <c r="F3" s="24"/>
      <c r="G3" s="90" t="s">
        <v>54</v>
      </c>
      <c r="H3" s="91" t="s">
        <v>55</v>
      </c>
      <c r="I3" s="91" t="s">
        <v>32</v>
      </c>
      <c r="J3" s="17" t="s">
        <v>56</v>
      </c>
      <c r="K3" s="92" t="s">
        <v>57</v>
      </c>
      <c r="L3" s="92" t="s">
        <v>58</v>
      </c>
      <c r="M3" s="90" t="s">
        <v>59</v>
      </c>
      <c r="N3" s="90" t="s">
        <v>31</v>
      </c>
      <c r="O3" s="91" t="s">
        <v>60</v>
      </c>
      <c r="P3" s="90" t="s">
        <v>55</v>
      </c>
      <c r="Q3" s="90" t="s">
        <v>17</v>
      </c>
      <c r="R3" s="90">
        <v>1</v>
      </c>
      <c r="S3" s="90">
        <v>2</v>
      </c>
      <c r="T3" s="90">
        <v>3</v>
      </c>
      <c r="U3" s="90" t="s">
        <v>61</v>
      </c>
      <c r="V3" s="17" t="s">
        <v>22</v>
      </c>
      <c r="W3" s="16" t="s">
        <v>62</v>
      </c>
      <c r="X3" s="16" t="s">
        <v>63</v>
      </c>
      <c r="Y3" s="83"/>
      <c r="Z3" s="83"/>
      <c r="AA3" s="83"/>
      <c r="AB3" s="83"/>
      <c r="AC3" s="83"/>
      <c r="AD3" s="83"/>
    </row>
    <row r="4" spans="1:30" x14ac:dyDescent="0.25">
      <c r="A4" s="9"/>
      <c r="B4" s="93" t="s">
        <v>68</v>
      </c>
      <c r="C4" s="94" t="s">
        <v>70</v>
      </c>
      <c r="D4" s="95" t="s">
        <v>66</v>
      </c>
      <c r="E4" s="96" t="s">
        <v>36</v>
      </c>
      <c r="F4" s="106"/>
      <c r="G4" s="98"/>
      <c r="H4" s="99"/>
      <c r="I4" s="98">
        <v>1</v>
      </c>
      <c r="J4" s="100"/>
      <c r="K4" s="100"/>
      <c r="L4" s="100"/>
      <c r="M4" s="100">
        <v>1</v>
      </c>
      <c r="N4" s="98"/>
      <c r="O4" s="99"/>
      <c r="P4" s="98">
        <v>2</v>
      </c>
      <c r="Q4" s="99"/>
      <c r="R4" s="99"/>
      <c r="S4" s="99"/>
      <c r="T4" s="99"/>
      <c r="U4" s="99"/>
      <c r="V4" s="101"/>
      <c r="W4" s="93" t="s">
        <v>69</v>
      </c>
      <c r="X4" s="98">
        <v>700</v>
      </c>
      <c r="Y4" s="83"/>
      <c r="Z4" s="83"/>
      <c r="AA4" s="83"/>
      <c r="AB4" s="83"/>
      <c r="AC4" s="83"/>
      <c r="AD4" s="83"/>
    </row>
    <row r="5" spans="1:30" x14ac:dyDescent="0.25">
      <c r="A5" s="9"/>
      <c r="B5" s="93" t="s">
        <v>64</v>
      </c>
      <c r="C5" s="94" t="s">
        <v>65</v>
      </c>
      <c r="D5" s="95" t="s">
        <v>66</v>
      </c>
      <c r="E5" s="96" t="s">
        <v>36</v>
      </c>
      <c r="F5" s="97"/>
      <c r="G5" s="98">
        <v>1</v>
      </c>
      <c r="H5" s="99"/>
      <c r="I5" s="98"/>
      <c r="J5" s="100"/>
      <c r="K5" s="100"/>
      <c r="L5" s="100"/>
      <c r="M5" s="100">
        <v>1</v>
      </c>
      <c r="N5" s="98"/>
      <c r="O5" s="99">
        <v>1</v>
      </c>
      <c r="P5" s="98">
        <v>1</v>
      </c>
      <c r="Q5" s="99"/>
      <c r="R5" s="99"/>
      <c r="S5" s="99"/>
      <c r="T5" s="99"/>
      <c r="U5" s="99"/>
      <c r="V5" s="101"/>
      <c r="W5" s="95" t="s">
        <v>67</v>
      </c>
      <c r="X5" s="98">
        <v>235</v>
      </c>
      <c r="Y5" s="83"/>
      <c r="Z5" s="83"/>
      <c r="AA5" s="83"/>
      <c r="AB5" s="83"/>
      <c r="AC5" s="83"/>
      <c r="AD5" s="83"/>
    </row>
    <row r="6" spans="1:30" x14ac:dyDescent="0.25">
      <c r="A6" s="9"/>
      <c r="B6" s="108"/>
      <c r="C6" s="109"/>
      <c r="D6" s="110"/>
      <c r="E6" s="111"/>
      <c r="F6" s="112"/>
      <c r="G6" s="109"/>
      <c r="H6" s="109"/>
      <c r="I6" s="109"/>
      <c r="J6" s="113"/>
      <c r="K6" s="113"/>
      <c r="L6" s="113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0"/>
      <c r="X6" s="114"/>
      <c r="Y6" s="83"/>
      <c r="Z6" s="83"/>
      <c r="AA6" s="83"/>
      <c r="AB6" s="83"/>
      <c r="AC6" s="83"/>
      <c r="AD6" s="83"/>
    </row>
    <row r="7" spans="1:30" x14ac:dyDescent="0.25">
      <c r="A7" s="9"/>
      <c r="B7" s="102"/>
      <c r="C7" s="45"/>
      <c r="D7" s="102"/>
      <c r="E7" s="103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102"/>
      <c r="X7" s="45"/>
      <c r="Y7" s="83"/>
      <c r="Z7" s="83"/>
      <c r="AA7" s="83"/>
      <c r="AB7" s="83"/>
      <c r="AC7" s="83"/>
      <c r="AD7" s="83"/>
    </row>
    <row r="8" spans="1:30" x14ac:dyDescent="0.25">
      <c r="A8" s="9"/>
      <c r="B8" s="102"/>
      <c r="C8" s="45"/>
      <c r="D8" s="102"/>
      <c r="E8" s="103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102"/>
      <c r="X8" s="45"/>
      <c r="Y8" s="83"/>
      <c r="Z8" s="83"/>
      <c r="AA8" s="83"/>
      <c r="AB8" s="83"/>
      <c r="AC8" s="83"/>
      <c r="AD8" s="83"/>
    </row>
    <row r="9" spans="1:30" x14ac:dyDescent="0.25">
      <c r="A9" s="9"/>
      <c r="B9" s="102"/>
      <c r="C9" s="45"/>
      <c r="D9" s="102"/>
      <c r="E9" s="103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102"/>
      <c r="X9" s="45"/>
      <c r="Y9" s="83"/>
      <c r="Z9" s="83"/>
      <c r="AA9" s="83"/>
      <c r="AB9" s="83"/>
      <c r="AC9" s="83"/>
      <c r="AD9" s="83"/>
    </row>
    <row r="10" spans="1:30" x14ac:dyDescent="0.25">
      <c r="A10" s="9"/>
      <c r="B10" s="102"/>
      <c r="C10" s="45"/>
      <c r="D10" s="102"/>
      <c r="E10" s="103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2"/>
      <c r="X10" s="45"/>
      <c r="Y10" s="83"/>
      <c r="Z10" s="83"/>
      <c r="AA10" s="83"/>
      <c r="AB10" s="83"/>
      <c r="AC10" s="83"/>
      <c r="AD10" s="83"/>
    </row>
    <row r="11" spans="1:30" x14ac:dyDescent="0.25">
      <c r="A11" s="9"/>
      <c r="B11" s="102"/>
      <c r="C11" s="45"/>
      <c r="D11" s="102"/>
      <c r="E11" s="103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2"/>
      <c r="X11" s="45"/>
      <c r="Y11" s="83"/>
      <c r="Z11" s="83"/>
      <c r="AA11" s="83"/>
      <c r="AB11" s="83"/>
      <c r="AC11" s="83"/>
      <c r="AD11" s="83"/>
    </row>
    <row r="12" spans="1:30" x14ac:dyDescent="0.25">
      <c r="A12" s="9"/>
      <c r="B12" s="102"/>
      <c r="C12" s="45"/>
      <c r="D12" s="102"/>
      <c r="E12" s="103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2"/>
      <c r="X12" s="45"/>
      <c r="Y12" s="83"/>
      <c r="Z12" s="83"/>
      <c r="AA12" s="83"/>
      <c r="AB12" s="83"/>
      <c r="AC12" s="83"/>
      <c r="AD12" s="83"/>
    </row>
    <row r="13" spans="1:30" x14ac:dyDescent="0.25">
      <c r="A13" s="9"/>
      <c r="B13" s="102"/>
      <c r="C13" s="45"/>
      <c r="D13" s="102"/>
      <c r="E13" s="103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2"/>
      <c r="X13" s="45"/>
      <c r="Y13" s="83"/>
      <c r="Z13" s="83"/>
      <c r="AA13" s="83"/>
      <c r="AB13" s="83"/>
      <c r="AC13" s="83"/>
      <c r="AD13" s="83"/>
    </row>
    <row r="14" spans="1:30" x14ac:dyDescent="0.25">
      <c r="A14" s="9"/>
      <c r="B14" s="102"/>
      <c r="C14" s="45"/>
      <c r="D14" s="102"/>
      <c r="E14" s="103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2"/>
      <c r="X14" s="45"/>
      <c r="Y14" s="83"/>
      <c r="Z14" s="83"/>
      <c r="AA14" s="83"/>
      <c r="AB14" s="83"/>
      <c r="AC14" s="83"/>
      <c r="AD14" s="83"/>
    </row>
    <row r="15" spans="1:30" x14ac:dyDescent="0.25">
      <c r="A15" s="9"/>
      <c r="B15" s="102"/>
      <c r="C15" s="45"/>
      <c r="D15" s="102"/>
      <c r="E15" s="103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2"/>
      <c r="X15" s="45"/>
      <c r="Y15" s="83"/>
      <c r="Z15" s="83"/>
      <c r="AA15" s="83"/>
      <c r="AB15" s="83"/>
      <c r="AC15" s="83"/>
      <c r="AD15" s="83"/>
    </row>
    <row r="16" spans="1:30" x14ac:dyDescent="0.25">
      <c r="A16" s="9"/>
      <c r="B16" s="102"/>
      <c r="C16" s="45"/>
      <c r="D16" s="102"/>
      <c r="E16" s="103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2"/>
      <c r="X16" s="45"/>
      <c r="Y16" s="83"/>
      <c r="Z16" s="83"/>
      <c r="AA16" s="83"/>
      <c r="AB16" s="83"/>
      <c r="AC16" s="83"/>
      <c r="AD16" s="83"/>
    </row>
    <row r="17" spans="1:30" x14ac:dyDescent="0.25">
      <c r="A17" s="9"/>
      <c r="B17" s="102"/>
      <c r="C17" s="45"/>
      <c r="D17" s="102"/>
      <c r="E17" s="103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2"/>
      <c r="X17" s="45"/>
      <c r="Y17" s="83"/>
      <c r="Z17" s="83"/>
      <c r="AA17" s="83"/>
      <c r="AB17" s="83"/>
      <c r="AC17" s="83"/>
      <c r="AD17" s="83"/>
    </row>
    <row r="18" spans="1:30" x14ac:dyDescent="0.25">
      <c r="A18" s="9"/>
      <c r="B18" s="102"/>
      <c r="C18" s="45"/>
      <c r="D18" s="102"/>
      <c r="E18" s="103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2"/>
      <c r="X18" s="45"/>
      <c r="Y18" s="83"/>
      <c r="Z18" s="83"/>
      <c r="AA18" s="83"/>
      <c r="AB18" s="83"/>
      <c r="AC18" s="83"/>
      <c r="AD18" s="83"/>
    </row>
    <row r="19" spans="1:30" x14ac:dyDescent="0.25">
      <c r="A19" s="9"/>
      <c r="B19" s="102"/>
      <c r="C19" s="45"/>
      <c r="D19" s="102"/>
      <c r="E19" s="103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2"/>
      <c r="X19" s="45"/>
      <c r="Y19" s="83"/>
      <c r="Z19" s="83"/>
      <c r="AA19" s="83"/>
      <c r="AB19" s="83"/>
      <c r="AC19" s="83"/>
      <c r="AD19" s="83"/>
    </row>
    <row r="20" spans="1:30" x14ac:dyDescent="0.25">
      <c r="A20" s="9"/>
      <c r="B20" s="102"/>
      <c r="C20" s="45"/>
      <c r="D20" s="102"/>
      <c r="E20" s="103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2"/>
      <c r="X20" s="45"/>
      <c r="Y20" s="83"/>
      <c r="Z20" s="83"/>
      <c r="AA20" s="83"/>
      <c r="AB20" s="83"/>
      <c r="AC20" s="83"/>
      <c r="AD20" s="83"/>
    </row>
    <row r="21" spans="1:30" x14ac:dyDescent="0.25">
      <c r="A21" s="9"/>
      <c r="B21" s="102"/>
      <c r="C21" s="45"/>
      <c r="D21" s="102"/>
      <c r="E21" s="103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2"/>
      <c r="X21" s="45"/>
      <c r="Y21" s="83"/>
      <c r="Z21" s="83"/>
      <c r="AA21" s="83"/>
      <c r="AB21" s="83"/>
      <c r="AC21" s="83"/>
      <c r="AD21" s="83"/>
    </row>
    <row r="22" spans="1:30" x14ac:dyDescent="0.25">
      <c r="A22" s="9"/>
      <c r="B22" s="102"/>
      <c r="C22" s="45"/>
      <c r="D22" s="102"/>
      <c r="E22" s="103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2"/>
      <c r="X22" s="45"/>
      <c r="Y22" s="83"/>
      <c r="Z22" s="83"/>
      <c r="AA22" s="83"/>
      <c r="AB22" s="83"/>
      <c r="AC22" s="83"/>
      <c r="AD22" s="83"/>
    </row>
    <row r="23" spans="1:30" x14ac:dyDescent="0.25">
      <c r="A23" s="9"/>
      <c r="B23" s="102"/>
      <c r="C23" s="45"/>
      <c r="D23" s="102"/>
      <c r="E23" s="103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2"/>
      <c r="X23" s="45"/>
      <c r="Y23" s="83"/>
      <c r="Z23" s="83"/>
      <c r="AA23" s="83"/>
      <c r="AB23" s="83"/>
      <c r="AC23" s="83"/>
      <c r="AD23" s="83"/>
    </row>
    <row r="24" spans="1:30" x14ac:dyDescent="0.25">
      <c r="A24" s="9"/>
      <c r="B24" s="102"/>
      <c r="C24" s="45"/>
      <c r="D24" s="102"/>
      <c r="E24" s="103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2"/>
      <c r="X24" s="45"/>
      <c r="Y24" s="83"/>
      <c r="Z24" s="83"/>
      <c r="AA24" s="83"/>
      <c r="AB24" s="83"/>
      <c r="AC24" s="83"/>
      <c r="AD24" s="83"/>
    </row>
    <row r="25" spans="1:30" x14ac:dyDescent="0.25">
      <c r="A25" s="9"/>
      <c r="B25" s="102"/>
      <c r="C25" s="45"/>
      <c r="D25" s="102"/>
      <c r="E25" s="103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2"/>
      <c r="X25" s="45"/>
      <c r="Y25" s="83"/>
      <c r="Z25" s="83"/>
      <c r="AA25" s="83"/>
      <c r="AB25" s="83"/>
      <c r="AC25" s="83"/>
      <c r="AD25" s="83"/>
    </row>
    <row r="26" spans="1:30" x14ac:dyDescent="0.25">
      <c r="A26" s="9"/>
      <c r="B26" s="102"/>
      <c r="C26" s="45"/>
      <c r="D26" s="102"/>
      <c r="E26" s="103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2"/>
      <c r="X26" s="45"/>
      <c r="Y26" s="83"/>
      <c r="Z26" s="83"/>
      <c r="AA26" s="83"/>
      <c r="AB26" s="83"/>
      <c r="AC26" s="83"/>
      <c r="AD26" s="83"/>
    </row>
    <row r="27" spans="1:30" x14ac:dyDescent="0.25">
      <c r="A27" s="9"/>
      <c r="B27" s="102"/>
      <c r="C27" s="45"/>
      <c r="D27" s="102"/>
      <c r="E27" s="103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2"/>
      <c r="X27" s="45"/>
      <c r="Y27" s="83"/>
      <c r="Z27" s="83"/>
      <c r="AA27" s="83"/>
      <c r="AB27" s="83"/>
      <c r="AC27" s="83"/>
      <c r="AD27" s="83"/>
    </row>
    <row r="28" spans="1:30" x14ac:dyDescent="0.25">
      <c r="A28" s="9"/>
      <c r="B28" s="102"/>
      <c r="C28" s="45"/>
      <c r="D28" s="102"/>
      <c r="E28" s="103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2"/>
      <c r="X28" s="45"/>
      <c r="Y28" s="83"/>
      <c r="Z28" s="83"/>
      <c r="AA28" s="83"/>
      <c r="AB28" s="83"/>
      <c r="AC28" s="83"/>
      <c r="AD28" s="83"/>
    </row>
    <row r="29" spans="1:30" x14ac:dyDescent="0.25">
      <c r="A29" s="9"/>
      <c r="B29" s="102"/>
      <c r="C29" s="45"/>
      <c r="D29" s="102"/>
      <c r="E29" s="103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2"/>
      <c r="X29" s="45"/>
      <c r="Y29" s="83"/>
      <c r="Z29" s="83"/>
      <c r="AA29" s="83"/>
      <c r="AB29" s="83"/>
      <c r="AC29" s="83"/>
      <c r="AD29" s="83"/>
    </row>
    <row r="30" spans="1:30" x14ac:dyDescent="0.25">
      <c r="A30" s="9"/>
      <c r="B30" s="102"/>
      <c r="C30" s="45"/>
      <c r="D30" s="102"/>
      <c r="E30" s="103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2"/>
      <c r="X30" s="45"/>
      <c r="Y30" s="83"/>
      <c r="Z30" s="83"/>
      <c r="AA30" s="83"/>
      <c r="AB30" s="83"/>
      <c r="AC30" s="83"/>
      <c r="AD30" s="83"/>
    </row>
    <row r="31" spans="1:30" x14ac:dyDescent="0.25">
      <c r="A31" s="9"/>
      <c r="B31" s="102"/>
      <c r="C31" s="45"/>
      <c r="D31" s="102"/>
      <c r="E31" s="103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2"/>
      <c r="X31" s="45"/>
      <c r="Y31" s="83"/>
      <c r="Z31" s="83"/>
      <c r="AA31" s="83"/>
      <c r="AB31" s="83"/>
      <c r="AC31" s="83"/>
      <c r="AD31" s="83"/>
    </row>
    <row r="32" spans="1:30" x14ac:dyDescent="0.25">
      <c r="A32" s="9"/>
      <c r="B32" s="102"/>
      <c r="C32" s="45"/>
      <c r="D32" s="102"/>
      <c r="E32" s="103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2"/>
      <c r="X32" s="45"/>
      <c r="Y32" s="83"/>
      <c r="Z32" s="83"/>
      <c r="AA32" s="83"/>
      <c r="AB32" s="83"/>
      <c r="AC32" s="83"/>
      <c r="AD32" s="83"/>
    </row>
    <row r="33" spans="1:30" x14ac:dyDescent="0.25">
      <c r="A33" s="9"/>
      <c r="B33" s="102"/>
      <c r="C33" s="45"/>
      <c r="D33" s="102"/>
      <c r="E33" s="103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2"/>
      <c r="X33" s="45"/>
      <c r="Y33" s="83"/>
      <c r="Z33" s="83"/>
      <c r="AA33" s="83"/>
      <c r="AB33" s="83"/>
      <c r="AC33" s="83"/>
      <c r="AD33" s="83"/>
    </row>
    <row r="34" spans="1:30" x14ac:dyDescent="0.25">
      <c r="A34" s="9"/>
      <c r="B34" s="102"/>
      <c r="C34" s="45"/>
      <c r="D34" s="102"/>
      <c r="E34" s="103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2"/>
      <c r="X34" s="45"/>
      <c r="Y34" s="83"/>
      <c r="Z34" s="83"/>
      <c r="AA34" s="83"/>
      <c r="AB34" s="83"/>
      <c r="AC34" s="83"/>
      <c r="AD34" s="83"/>
    </row>
    <row r="35" spans="1:30" x14ac:dyDescent="0.25">
      <c r="A35" s="9"/>
      <c r="B35" s="102"/>
      <c r="C35" s="45"/>
      <c r="D35" s="102"/>
      <c r="E35" s="103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2"/>
      <c r="X35" s="45"/>
      <c r="Y35" s="83"/>
      <c r="Z35" s="83"/>
      <c r="AA35" s="83"/>
      <c r="AB35" s="83"/>
      <c r="AC35" s="83"/>
      <c r="AD35" s="83"/>
    </row>
    <row r="36" spans="1:30" x14ac:dyDescent="0.25">
      <c r="A36" s="9"/>
      <c r="B36" s="102"/>
      <c r="C36" s="45"/>
      <c r="D36" s="102"/>
      <c r="E36" s="103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2"/>
      <c r="X36" s="45"/>
      <c r="Y36" s="83"/>
      <c r="Z36" s="83"/>
      <c r="AA36" s="83"/>
      <c r="AB36" s="83"/>
      <c r="AC36" s="83"/>
      <c r="AD36" s="83"/>
    </row>
    <row r="37" spans="1:30" x14ac:dyDescent="0.25">
      <c r="A37" s="9"/>
      <c r="B37" s="102"/>
      <c r="C37" s="45"/>
      <c r="D37" s="102"/>
      <c r="E37" s="103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2"/>
      <c r="X37" s="45"/>
      <c r="Y37" s="83"/>
      <c r="Z37" s="83"/>
      <c r="AA37" s="83"/>
      <c r="AB37" s="83"/>
      <c r="AC37" s="83"/>
      <c r="AD37" s="83"/>
    </row>
    <row r="38" spans="1:30" x14ac:dyDescent="0.25">
      <c r="A38" s="9"/>
      <c r="B38" s="102"/>
      <c r="C38" s="45"/>
      <c r="D38" s="102"/>
      <c r="E38" s="103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2"/>
      <c r="X38" s="45"/>
      <c r="Y38" s="83"/>
      <c r="Z38" s="83"/>
      <c r="AA38" s="83"/>
      <c r="AB38" s="83"/>
      <c r="AC38" s="83"/>
      <c r="AD38" s="83"/>
    </row>
    <row r="39" spans="1:30" x14ac:dyDescent="0.25">
      <c r="A39" s="9"/>
      <c r="B39" s="102"/>
      <c r="C39" s="45"/>
      <c r="D39" s="102"/>
      <c r="E39" s="103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2"/>
      <c r="X39" s="45"/>
      <c r="Y39" s="83"/>
      <c r="Z39" s="83"/>
      <c r="AA39" s="83"/>
      <c r="AB39" s="83"/>
      <c r="AC39" s="83"/>
      <c r="AD39" s="83"/>
    </row>
    <row r="40" spans="1:30" x14ac:dyDescent="0.25">
      <c r="A40" s="9"/>
      <c r="B40" s="102"/>
      <c r="C40" s="45"/>
      <c r="D40" s="102"/>
      <c r="E40" s="103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2"/>
      <c r="X40" s="45"/>
      <c r="Y40" s="83"/>
      <c r="Z40" s="83"/>
      <c r="AA40" s="83"/>
      <c r="AB40" s="83"/>
      <c r="AC40" s="83"/>
      <c r="AD40" s="83"/>
    </row>
    <row r="41" spans="1:30" x14ac:dyDescent="0.25">
      <c r="A41" s="9"/>
      <c r="B41" s="102"/>
      <c r="C41" s="45"/>
      <c r="D41" s="102"/>
      <c r="E41" s="103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2"/>
      <c r="X41" s="45"/>
      <c r="Y41" s="83"/>
      <c r="Z41" s="83"/>
      <c r="AA41" s="83"/>
      <c r="AB41" s="83"/>
      <c r="AC41" s="83"/>
      <c r="AD41" s="83"/>
    </row>
    <row r="42" spans="1:30" x14ac:dyDescent="0.25">
      <c r="A42" s="9"/>
      <c r="B42" s="102"/>
      <c r="C42" s="45"/>
      <c r="D42" s="102"/>
      <c r="E42" s="103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02"/>
      <c r="X42" s="45"/>
      <c r="Y42" s="83"/>
      <c r="Z42" s="83"/>
      <c r="AA42" s="83"/>
      <c r="AB42" s="83"/>
      <c r="AC42" s="83"/>
      <c r="AD42" s="83"/>
    </row>
    <row r="43" spans="1:30" x14ac:dyDescent="0.25">
      <c r="A43" s="9"/>
      <c r="B43" s="102"/>
      <c r="C43" s="45"/>
      <c r="D43" s="102"/>
      <c r="E43" s="103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02"/>
      <c r="X43" s="45"/>
      <c r="Y43" s="83"/>
      <c r="Z43" s="83"/>
      <c r="AA43" s="83"/>
      <c r="AB43" s="83"/>
      <c r="AC43" s="83"/>
      <c r="AD43" s="83"/>
    </row>
    <row r="44" spans="1:30" x14ac:dyDescent="0.25">
      <c r="A44" s="9"/>
      <c r="B44" s="102"/>
      <c r="C44" s="45"/>
      <c r="D44" s="102"/>
      <c r="E44" s="103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02"/>
      <c r="X44" s="45"/>
      <c r="Y44" s="83"/>
      <c r="Z44" s="83"/>
      <c r="AA44" s="83"/>
      <c r="AB44" s="83"/>
      <c r="AC44" s="83"/>
      <c r="AD44" s="83"/>
    </row>
    <row r="45" spans="1:30" x14ac:dyDescent="0.25">
      <c r="A45" s="9"/>
      <c r="B45" s="102"/>
      <c r="C45" s="45"/>
      <c r="D45" s="102"/>
      <c r="E45" s="103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02"/>
      <c r="X45" s="45"/>
      <c r="Y45" s="83"/>
      <c r="Z45" s="83"/>
      <c r="AA45" s="83"/>
      <c r="AB45" s="83"/>
      <c r="AC45" s="83"/>
      <c r="AD45" s="83"/>
    </row>
    <row r="46" spans="1:30" x14ac:dyDescent="0.25">
      <c r="A46" s="9"/>
      <c r="B46" s="102"/>
      <c r="C46" s="45"/>
      <c r="D46" s="102"/>
      <c r="E46" s="103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02"/>
      <c r="X46" s="45"/>
      <c r="Y46" s="83"/>
      <c r="Z46" s="83"/>
      <c r="AA46" s="83"/>
      <c r="AB46" s="83"/>
      <c r="AC46" s="83"/>
      <c r="AD46" s="83"/>
    </row>
    <row r="47" spans="1:30" x14ac:dyDescent="0.25">
      <c r="A47" s="9"/>
      <c r="B47" s="102"/>
      <c r="C47" s="45"/>
      <c r="D47" s="102"/>
      <c r="E47" s="103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02"/>
      <c r="X47" s="45"/>
      <c r="Y47" s="83"/>
      <c r="Z47" s="83"/>
      <c r="AA47" s="83"/>
      <c r="AB47" s="83"/>
      <c r="AC47" s="83"/>
      <c r="AD47" s="83"/>
    </row>
    <row r="48" spans="1:30" x14ac:dyDescent="0.25">
      <c r="A48" s="9"/>
      <c r="B48" s="102"/>
      <c r="C48" s="45"/>
      <c r="D48" s="102"/>
      <c r="E48" s="103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02"/>
      <c r="X48" s="45"/>
      <c r="Y48" s="83"/>
      <c r="Z48" s="83"/>
      <c r="AA48" s="83"/>
      <c r="AB48" s="83"/>
      <c r="AC48" s="83"/>
      <c r="AD48" s="83"/>
    </row>
    <row r="49" spans="1:30" x14ac:dyDescent="0.25">
      <c r="A49" s="9"/>
      <c r="B49" s="102"/>
      <c r="C49" s="45"/>
      <c r="D49" s="102"/>
      <c r="E49" s="103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02"/>
      <c r="X49" s="45"/>
      <c r="Y49" s="83"/>
      <c r="Z49" s="83"/>
      <c r="AA49" s="83"/>
      <c r="AB49" s="83"/>
      <c r="AC49" s="83"/>
      <c r="AD49" s="83"/>
    </row>
    <row r="50" spans="1:30" x14ac:dyDescent="0.25">
      <c r="A50" s="9"/>
      <c r="B50" s="102"/>
      <c r="C50" s="45"/>
      <c r="D50" s="102"/>
      <c r="E50" s="103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102"/>
      <c r="X50" s="45"/>
      <c r="Y50" s="83"/>
      <c r="Z50" s="83"/>
      <c r="AA50" s="83"/>
      <c r="AB50" s="83"/>
      <c r="AC50" s="83"/>
      <c r="AD50" s="83"/>
    </row>
    <row r="51" spans="1:30" x14ac:dyDescent="0.25">
      <c r="A51" s="9"/>
      <c r="B51" s="102"/>
      <c r="C51" s="45"/>
      <c r="D51" s="102"/>
      <c r="E51" s="103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102"/>
      <c r="X51" s="45"/>
      <c r="Y51" s="83"/>
      <c r="Z51" s="83"/>
      <c r="AA51" s="83"/>
      <c r="AB51" s="83"/>
      <c r="AC51" s="83"/>
      <c r="AD51" s="83"/>
    </row>
    <row r="52" spans="1:30" x14ac:dyDescent="0.25">
      <c r="A52" s="9"/>
      <c r="B52" s="102"/>
      <c r="C52" s="45"/>
      <c r="D52" s="102"/>
      <c r="E52" s="102"/>
      <c r="F52" s="24"/>
      <c r="G52" s="45"/>
      <c r="H52" s="48"/>
      <c r="I52" s="45"/>
      <c r="J52" s="24"/>
      <c r="K52" s="24"/>
      <c r="L52" s="24"/>
      <c r="M52" s="24"/>
      <c r="N52" s="78"/>
      <c r="O52" s="78"/>
      <c r="P52" s="24"/>
      <c r="Q52" s="24"/>
      <c r="R52" s="24"/>
      <c r="S52" s="24"/>
      <c r="T52" s="24"/>
      <c r="U52" s="24"/>
      <c r="V52" s="24"/>
      <c r="W52" s="102"/>
      <c r="X52" s="24"/>
      <c r="Y52" s="83"/>
      <c r="Z52" s="83"/>
      <c r="AA52" s="83"/>
      <c r="AB52" s="83"/>
      <c r="AC52" s="83"/>
      <c r="AD52" s="83"/>
    </row>
    <row r="53" spans="1:30" x14ac:dyDescent="0.25">
      <c r="A53" s="9"/>
      <c r="B53" s="102"/>
      <c r="C53" s="45"/>
      <c r="D53" s="102"/>
      <c r="E53" s="102"/>
      <c r="F53" s="24"/>
      <c r="G53" s="45"/>
      <c r="H53" s="48"/>
      <c r="I53" s="45"/>
      <c r="J53" s="24"/>
      <c r="K53" s="24"/>
      <c r="L53" s="24"/>
      <c r="M53" s="24"/>
      <c r="N53" s="78"/>
      <c r="O53" s="78"/>
      <c r="P53" s="24"/>
      <c r="Q53" s="24"/>
      <c r="R53" s="24"/>
      <c r="S53" s="24"/>
      <c r="T53" s="24"/>
      <c r="U53" s="24"/>
      <c r="V53" s="24"/>
      <c r="W53" s="102"/>
      <c r="X53" s="24"/>
      <c r="Y53" s="83"/>
      <c r="Z53" s="83"/>
      <c r="AA53" s="83"/>
      <c r="AB53" s="83"/>
      <c r="AC53" s="83"/>
      <c r="AD53" s="83"/>
    </row>
    <row r="54" spans="1:30" x14ac:dyDescent="0.25">
      <c r="A54" s="9"/>
      <c r="B54" s="102"/>
      <c r="C54" s="45"/>
      <c r="D54" s="102"/>
      <c r="E54" s="102"/>
      <c r="F54" s="24"/>
      <c r="G54" s="45"/>
      <c r="H54" s="48"/>
      <c r="I54" s="45"/>
      <c r="J54" s="24"/>
      <c r="K54" s="24"/>
      <c r="L54" s="24"/>
      <c r="M54" s="24"/>
      <c r="N54" s="78"/>
      <c r="O54" s="78"/>
      <c r="P54" s="24"/>
      <c r="Q54" s="24"/>
      <c r="R54" s="24"/>
      <c r="S54" s="24"/>
      <c r="T54" s="24"/>
      <c r="U54" s="24"/>
      <c r="V54" s="24"/>
      <c r="W54" s="102"/>
      <c r="X54" s="24"/>
      <c r="Y54" s="83"/>
      <c r="Z54" s="83"/>
      <c r="AA54" s="83"/>
      <c r="AB54" s="83"/>
      <c r="AC54" s="83"/>
      <c r="AD54" s="83"/>
    </row>
    <row r="55" spans="1:30" x14ac:dyDescent="0.25">
      <c r="A55" s="9"/>
      <c r="B55" s="102"/>
      <c r="C55" s="45"/>
      <c r="D55" s="102"/>
      <c r="E55" s="102"/>
      <c r="F55" s="24"/>
      <c r="G55" s="45"/>
      <c r="H55" s="48"/>
      <c r="I55" s="45"/>
      <c r="J55" s="24"/>
      <c r="K55" s="24"/>
      <c r="L55" s="24"/>
      <c r="M55" s="24"/>
      <c r="N55" s="78"/>
      <c r="O55" s="78"/>
      <c r="P55" s="24"/>
      <c r="Q55" s="24"/>
      <c r="R55" s="24"/>
      <c r="S55" s="24"/>
      <c r="T55" s="24"/>
      <c r="U55" s="24"/>
      <c r="V55" s="24"/>
      <c r="W55" s="102"/>
      <c r="X55" s="24"/>
      <c r="Y55" s="83"/>
      <c r="Z55" s="83"/>
      <c r="AA55" s="83"/>
      <c r="AB55" s="83"/>
      <c r="AC55" s="83"/>
      <c r="AD55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2019-01-01T11:04:03Z</dcterms:modified>
</cp:coreProperties>
</file>