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K14" i="4" l="1"/>
  <c r="K12" i="4"/>
  <c r="K15" i="4" s="1"/>
  <c r="AS9" i="4"/>
  <c r="AQ9" i="4"/>
  <c r="AP9" i="4"/>
  <c r="AO9" i="4"/>
  <c r="AN9" i="4"/>
  <c r="AM9" i="4"/>
  <c r="AG9" i="4"/>
  <c r="AE9" i="4"/>
  <c r="AD9" i="4"/>
  <c r="H14" i="4" s="1"/>
  <c r="AC9" i="4"/>
  <c r="G14" i="4" s="1"/>
  <c r="AB9" i="4"/>
  <c r="F14" i="4" s="1"/>
  <c r="AA9" i="4"/>
  <c r="E14" i="4" s="1"/>
  <c r="W9" i="4"/>
  <c r="U9" i="4"/>
  <c r="T9" i="4"/>
  <c r="S9" i="4"/>
  <c r="R9" i="4"/>
  <c r="Q9" i="4"/>
  <c r="K9" i="4"/>
  <c r="K13" i="4" s="1"/>
  <c r="I9" i="4"/>
  <c r="I13" i="4" s="1"/>
  <c r="H9" i="4"/>
  <c r="H13" i="4" s="1"/>
  <c r="G9" i="4"/>
  <c r="G13" i="4" s="1"/>
  <c r="F9" i="4"/>
  <c r="F13" i="4" s="1"/>
  <c r="E9" i="4"/>
  <c r="E13" i="4" s="1"/>
  <c r="E15" i="4" s="1"/>
  <c r="I14" i="4" l="1"/>
  <c r="I15" i="4" s="1"/>
  <c r="O15" i="4" s="1"/>
  <c r="H15" i="4"/>
  <c r="M15" i="4" s="1"/>
  <c r="G15" i="4"/>
  <c r="O13" i="4"/>
  <c r="N14" i="4"/>
  <c r="N13" i="4"/>
  <c r="M14" i="4"/>
  <c r="M13" i="4"/>
  <c r="F15" i="4"/>
  <c r="L13" i="4"/>
  <c r="L14" i="4"/>
  <c r="O14" i="4" l="1"/>
  <c r="N15" i="4"/>
  <c r="L15" i="4"/>
  <c r="P18" i="2" l="1"/>
  <c r="O18" i="2"/>
  <c r="Q18" i="2" s="1"/>
  <c r="N18" i="2"/>
  <c r="Q17" i="2"/>
  <c r="Q16" i="2"/>
  <c r="F16" i="2"/>
  <c r="Q15" i="2"/>
  <c r="W12" i="2"/>
  <c r="V12" i="2"/>
  <c r="U12" i="2"/>
  <c r="S12" i="2"/>
  <c r="R12" i="2"/>
  <c r="P12" i="2"/>
  <c r="O12" i="2"/>
  <c r="N12" i="2"/>
  <c r="L12" i="2"/>
  <c r="G16" i="2" s="1"/>
  <c r="K12" i="2"/>
  <c r="M12" i="2" s="1"/>
  <c r="J12" i="2"/>
  <c r="E16" i="2" s="1"/>
  <c r="G12" i="2"/>
  <c r="G15" i="2" s="1"/>
  <c r="G18" i="2" s="1"/>
  <c r="F12" i="2"/>
  <c r="F15" i="2" s="1"/>
  <c r="E12" i="2"/>
  <c r="E15" i="2" s="1"/>
  <c r="E18" i="2" s="1"/>
  <c r="H9" i="2"/>
  <c r="M8" i="2"/>
  <c r="H8" i="2"/>
  <c r="M7" i="2"/>
  <c r="H7" i="2"/>
  <c r="M6" i="2"/>
  <c r="H6" i="2"/>
  <c r="H15" i="2" l="1"/>
  <c r="F18" i="2"/>
  <c r="H18" i="2" s="1"/>
  <c r="H16" i="2"/>
  <c r="H12" i="2"/>
</calcChain>
</file>

<file path=xl/sharedStrings.xml><?xml version="1.0" encoding="utf-8"?>
<sst xmlns="http://schemas.openxmlformats.org/spreadsheetml/2006/main" count="310" uniqueCount="138">
  <si>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</si>
  <si>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</si>
  <si>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</si>
  <si>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</si>
  <si>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</si>
  <si>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</si>
  <si>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</si>
  <si>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</si>
  <si>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</si>
  <si>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</si>
  <si>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</si>
  <si>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</si>
  <si>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</si>
  <si>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</si>
  <si>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</si>
  <si>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</si>
  <si>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</si>
  <si>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</si>
  <si>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</si>
  <si>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</si>
  <si>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</si>
  <si>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</si>
  <si>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</si>
  <si>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</si>
  <si>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</si>
  <si>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</si>
  <si>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</si>
  <si>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</si>
  <si>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</si>
  <si>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</si>
  <si>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</si>
  <si>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</si>
  <si>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</si>
  <si>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</si>
  <si>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Olli Viljaranta</t>
  </si>
  <si>
    <t>8.</t>
  </si>
  <si>
    <t>UPV</t>
  </si>
  <si>
    <t>12.</t>
  </si>
  <si>
    <t>5.</t>
  </si>
  <si>
    <t>KaMa</t>
  </si>
  <si>
    <t>9.</t>
  </si>
  <si>
    <t>10.</t>
  </si>
  <si>
    <t>VM</t>
  </si>
  <si>
    <t>16.05. 1976  SMJ - UPV  5-3</t>
  </si>
  <si>
    <t>4.  ottelu</t>
  </si>
  <si>
    <t>9.  ottelu</t>
  </si>
  <si>
    <t>18.07. 1976  UPV - AA  3-8</t>
  </si>
  <si>
    <t>05.09. 1976  UPV - IPV  10-5</t>
  </si>
  <si>
    <t xml:space="preserve">  17 v   6 kk 17 pv</t>
  </si>
  <si>
    <t xml:space="preserve">  17 v   8 kk 19 pv</t>
  </si>
  <si>
    <t xml:space="preserve">  17 v 10 kk   7 pv</t>
  </si>
  <si>
    <t>----</t>
  </si>
  <si>
    <t>Seurat</t>
  </si>
  <si>
    <t>KaMa = Kankaanpään Maila  (1958)</t>
  </si>
  <si>
    <t>UPV = Ulvilan Pesä-Veikot  (1957)</t>
  </si>
  <si>
    <t>VM = Vaasan Maila  (1933)</t>
  </si>
  <si>
    <t>29.10.1958</t>
  </si>
  <si>
    <t>PELINJOHTAJAKORTTI</t>
  </si>
  <si>
    <t>MSU</t>
  </si>
  <si>
    <t xml:space="preserve">   Mitalit</t>
  </si>
  <si>
    <t>O</t>
  </si>
  <si>
    <t>V</t>
  </si>
  <si>
    <t>Voitto-%</t>
  </si>
  <si>
    <t>1.</t>
  </si>
  <si>
    <t xml:space="preserve"> MYP,  26  ottelua</t>
  </si>
  <si>
    <t>SoJy</t>
  </si>
  <si>
    <t>2.</t>
  </si>
  <si>
    <t>4.</t>
  </si>
  <si>
    <t xml:space="preserve"> MYP,  22  ottelua</t>
  </si>
  <si>
    <t>3.</t>
  </si>
  <si>
    <t xml:space="preserve"> MYP,  23  ottelua</t>
  </si>
  <si>
    <t xml:space="preserve">PLAY OFF </t>
  </si>
  <si>
    <t>SARJAT</t>
  </si>
  <si>
    <t>Puolivälierät</t>
  </si>
  <si>
    <t>Välierät</t>
  </si>
  <si>
    <t>Finaalit</t>
  </si>
  <si>
    <t>Seurat:</t>
  </si>
  <si>
    <t>SoJy = Sotkamon Jymy  1909)</t>
  </si>
  <si>
    <t xml:space="preserve"> Arvo-ottelut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</si>
  <si>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</si>
  <si>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</si>
  <si>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</si>
  <si>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</si>
  <si>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</si>
  <si>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3-2  SMJ</t>
  </si>
  <si>
    <t xml:space="preserve"> 3-1  Tahko</t>
  </si>
  <si>
    <t xml:space="preserve"> 0-3  KiPa</t>
  </si>
  <si>
    <t xml:space="preserve"> 3-0  SMJ</t>
  </si>
  <si>
    <t xml:space="preserve"> 3-0  PattU</t>
  </si>
  <si>
    <t xml:space="preserve"> 3-0  KiPa</t>
  </si>
  <si>
    <t xml:space="preserve"> 3-1  KoU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</si>
  <si>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</si>
  <si>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</si>
  <si>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</si>
  <si>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</si>
  <si>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</si>
  <si>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</si>
  <si>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</si>
  <si>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</si>
  <si>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</si>
  <si>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</si>
  <si>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</si>
  <si>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3v</t>
  </si>
  <si>
    <t>A-POJAT</t>
  </si>
  <si>
    <t>04.08. 1976  Seinäjoki</t>
  </si>
  <si>
    <t xml:space="preserve">  9-2</t>
  </si>
  <si>
    <t>Länsi</t>
  </si>
  <si>
    <t>3k</t>
  </si>
  <si>
    <t>Tero Rancken</t>
  </si>
  <si>
    <t>13.08. 1977  Riihimäki</t>
  </si>
  <si>
    <t>12-2</t>
  </si>
  <si>
    <t>yp</t>
  </si>
  <si>
    <t>Kari Lakaniemi</t>
  </si>
  <si>
    <t xml:space="preserve"> Vuoden pelinjohtaja</t>
  </si>
  <si>
    <t>3 - 0</t>
  </si>
  <si>
    <t>2 - 1</t>
  </si>
  <si>
    <t>SUPERPESIS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</si>
  <si>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</si>
  <si>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</si>
  <si>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</si>
  <si>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</si>
  <si>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</si>
  <si>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</si>
  <si>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</si>
  <si>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</si>
  <si>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</si>
  <si>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</si>
  <si>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</si>
  <si>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</si>
  <si>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</si>
  <si>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 = Ikaalisten Tarmo  (1908)</t>
  </si>
  <si>
    <t>IPV = Imatran Pallo-Veikot  (1955)</t>
  </si>
  <si>
    <t>6.</t>
  </si>
  <si>
    <t>Tarmo</t>
  </si>
  <si>
    <t>IPV</t>
  </si>
  <si>
    <t>ykkössarja</t>
  </si>
  <si>
    <t>suomensarja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</si>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</sst>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7" xfId="0" applyFont="1" applyFill="1" applyBorder="1"/>
    <xf numFmtId="0" fontId="3" fillId="6" borderId="7" xfId="0" applyFont="1" applyFill="1" applyBorder="1"/>
    <xf numFmtId="0" fontId="3" fillId="6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3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2" fillId="6" borderId="11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2" borderId="0" xfId="0" applyFont="1" applyFill="1"/>
    <xf numFmtId="0" fontId="7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center" vertical="top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8" borderId="0" xfId="0" applyFont="1" applyFill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6" borderId="3" xfId="0" applyFont="1" applyFill="1" applyBorder="1" applyAlignment="1">
      <alignment horizontal="left" vertical="top"/>
    </xf>
    <xf numFmtId="0" fontId="9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3" fillId="2" borderId="0" xfId="0" applyFont="1" applyFill="1" applyAlignment="1"/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2" fillId="0" borderId="0" xfId="0" applyFont="1" applyAlignment="1"/>
    <xf numFmtId="0" fontId="3" fillId="7" borderId="6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9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8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4" borderId="3" xfId="0" applyFont="1" applyFill="1" applyBorder="1" applyAlignment="1"/>
    <xf numFmtId="0" fontId="2" fillId="8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2" borderId="15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3" fillId="6" borderId="5" xfId="0" applyFont="1" applyFill="1" applyBorder="1"/>
    <xf numFmtId="0" fontId="3" fillId="6" borderId="1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0" applyNumberFormat="1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165" fontId="3" fillId="10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165" fontId="3" fillId="10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4" customWidth="1"/>
    <col min="4" max="4" width="9.28515625" style="73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0" customWidth="1"/>
    <col min="16" max="20" width="5.7109375" style="74" customWidth="1"/>
    <col min="21" max="21" width="8.7109375" style="74" customWidth="1"/>
    <col min="22" max="22" width="0.7109375" style="30" customWidth="1"/>
    <col min="23" max="27" width="5.7109375" style="74" customWidth="1"/>
    <col min="28" max="28" width="8.7109375" style="74" customWidth="1"/>
    <col min="29" max="29" width="0.7109375" style="30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56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82"/>
      <c r="W2" s="22" t="s">
        <v>15</v>
      </c>
      <c r="X2" s="14"/>
      <c r="Y2" s="14"/>
      <c r="Z2" s="14"/>
      <c r="AA2" s="14"/>
      <c r="AB2" s="14"/>
      <c r="AC2" s="182"/>
      <c r="AD2" s="22" t="s">
        <v>78</v>
      </c>
      <c r="AE2" s="14"/>
      <c r="AF2" s="14"/>
      <c r="AG2" s="20"/>
      <c r="AH2" s="14" t="s">
        <v>117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1976</v>
      </c>
      <c r="C4" s="25" t="s">
        <v>35</v>
      </c>
      <c r="D4" s="2" t="s">
        <v>36</v>
      </c>
      <c r="E4" s="25">
        <v>9</v>
      </c>
      <c r="F4" s="25">
        <v>1</v>
      </c>
      <c r="G4" s="25">
        <v>3</v>
      </c>
      <c r="H4" s="25">
        <v>2</v>
      </c>
      <c r="I4" s="25"/>
      <c r="J4" s="25"/>
      <c r="K4" s="25"/>
      <c r="L4" s="25"/>
      <c r="M4" s="25"/>
      <c r="N4" s="26"/>
      <c r="O4" s="30"/>
      <c r="P4" s="25"/>
      <c r="Q4" s="25"/>
      <c r="R4" s="25"/>
      <c r="S4" s="25"/>
      <c r="T4" s="25"/>
      <c r="U4" s="25"/>
      <c r="V4" s="30"/>
      <c r="W4" s="25"/>
      <c r="X4" s="27"/>
      <c r="Y4" s="27"/>
      <c r="Z4" s="27"/>
      <c r="AA4" s="27"/>
      <c r="AB4" s="25"/>
      <c r="AC4" s="30"/>
      <c r="AD4" s="25"/>
      <c r="AE4" s="25"/>
      <c r="AF4" s="27"/>
      <c r="AG4" s="27"/>
      <c r="AH4" s="28"/>
      <c r="AI4" s="25"/>
      <c r="AJ4" s="9"/>
    </row>
    <row r="5" spans="1:36" s="23" customFormat="1" ht="15" customHeight="1" x14ac:dyDescent="0.2">
      <c r="A5" s="9"/>
      <c r="B5" s="25">
        <v>1977</v>
      </c>
      <c r="C5" s="25" t="s">
        <v>37</v>
      </c>
      <c r="D5" s="2" t="s">
        <v>36</v>
      </c>
      <c r="E5" s="25">
        <v>22</v>
      </c>
      <c r="F5" s="25">
        <v>0</v>
      </c>
      <c r="G5" s="25">
        <v>8</v>
      </c>
      <c r="H5" s="25">
        <v>8</v>
      </c>
      <c r="I5" s="25">
        <v>60</v>
      </c>
      <c r="J5" s="25">
        <v>28</v>
      </c>
      <c r="K5" s="25">
        <v>9</v>
      </c>
      <c r="L5" s="25">
        <v>15</v>
      </c>
      <c r="M5" s="25">
        <v>8</v>
      </c>
      <c r="N5" s="29" t="s">
        <v>51</v>
      </c>
      <c r="O5" s="24"/>
      <c r="P5" s="25"/>
      <c r="Q5" s="25"/>
      <c r="R5" s="25"/>
      <c r="S5" s="25"/>
      <c r="T5" s="25"/>
      <c r="U5" s="25"/>
      <c r="V5" s="24"/>
      <c r="W5" s="25"/>
      <c r="X5" s="27"/>
      <c r="Y5" s="27"/>
      <c r="Z5" s="27"/>
      <c r="AA5" s="27"/>
      <c r="AB5" s="25"/>
      <c r="AC5" s="24"/>
      <c r="AD5" s="25"/>
      <c r="AE5" s="25"/>
      <c r="AF5" s="25"/>
      <c r="AG5" s="27"/>
      <c r="AH5" s="28"/>
      <c r="AI5" s="25"/>
      <c r="AJ5" s="9"/>
    </row>
    <row r="6" spans="1:36" s="23" customFormat="1" ht="15" customHeight="1" x14ac:dyDescent="0.2">
      <c r="A6" s="9"/>
      <c r="B6" s="223">
        <v>1978</v>
      </c>
      <c r="C6" s="224"/>
      <c r="D6" s="225"/>
      <c r="E6" s="224"/>
      <c r="F6" s="224"/>
      <c r="G6" s="224"/>
      <c r="H6" s="224"/>
      <c r="I6" s="224"/>
      <c r="J6" s="223"/>
      <c r="K6" s="223"/>
      <c r="L6" s="223"/>
      <c r="M6" s="223"/>
      <c r="N6" s="226"/>
      <c r="O6" s="24"/>
      <c r="P6" s="25"/>
      <c r="Q6" s="25"/>
      <c r="R6" s="25"/>
      <c r="S6" s="25"/>
      <c r="T6" s="25"/>
      <c r="U6" s="25"/>
      <c r="V6" s="24"/>
      <c r="W6" s="25"/>
      <c r="X6" s="27"/>
      <c r="Y6" s="27"/>
      <c r="Z6" s="27"/>
      <c r="AA6" s="27"/>
      <c r="AB6" s="25"/>
      <c r="AC6" s="24"/>
      <c r="AD6" s="25"/>
      <c r="AE6" s="25"/>
      <c r="AF6" s="25"/>
      <c r="AG6" s="27"/>
      <c r="AH6" s="28"/>
      <c r="AI6" s="25"/>
      <c r="AJ6" s="9"/>
    </row>
    <row r="7" spans="1:36" s="23" customFormat="1" ht="15" customHeight="1" x14ac:dyDescent="0.25">
      <c r="A7" s="9"/>
      <c r="B7" s="224">
        <v>1979</v>
      </c>
      <c r="C7" s="224"/>
      <c r="D7" s="225"/>
      <c r="E7" s="224"/>
      <c r="F7" s="224"/>
      <c r="G7" s="224"/>
      <c r="H7" s="224"/>
      <c r="I7" s="224"/>
      <c r="J7" s="224"/>
      <c r="K7" s="224"/>
      <c r="L7" s="224"/>
      <c r="M7" s="224"/>
      <c r="N7" s="226"/>
      <c r="O7" s="30"/>
      <c r="P7" s="25"/>
      <c r="Q7" s="25"/>
      <c r="R7" s="25"/>
      <c r="S7" s="25"/>
      <c r="T7" s="25"/>
      <c r="U7" s="25"/>
      <c r="V7" s="30"/>
      <c r="W7" s="34"/>
      <c r="X7" s="32"/>
      <c r="Y7" s="32"/>
      <c r="Z7" s="32"/>
      <c r="AA7" s="32"/>
      <c r="AB7" s="62"/>
      <c r="AC7" s="30"/>
      <c r="AD7" s="25"/>
      <c r="AE7" s="25"/>
      <c r="AF7" s="25"/>
      <c r="AG7" s="27"/>
      <c r="AH7" s="28"/>
      <c r="AI7" s="25"/>
      <c r="AJ7" s="9"/>
    </row>
    <row r="8" spans="1:36" s="23" customFormat="1" ht="15" customHeight="1" x14ac:dyDescent="0.25">
      <c r="A8" s="9"/>
      <c r="B8" s="224">
        <v>1980</v>
      </c>
      <c r="C8" s="224"/>
      <c r="D8" s="225"/>
      <c r="E8" s="224"/>
      <c r="F8" s="224"/>
      <c r="G8" s="224"/>
      <c r="H8" s="224"/>
      <c r="I8" s="224"/>
      <c r="J8" s="224"/>
      <c r="K8" s="224"/>
      <c r="L8" s="224"/>
      <c r="M8" s="224"/>
      <c r="N8" s="226"/>
      <c r="O8" s="30"/>
      <c r="P8" s="25"/>
      <c r="Q8" s="25"/>
      <c r="R8" s="25"/>
      <c r="S8" s="25"/>
      <c r="T8" s="25"/>
      <c r="U8" s="25"/>
      <c r="V8" s="30"/>
      <c r="W8" s="34"/>
      <c r="X8" s="32"/>
      <c r="Y8" s="32"/>
      <c r="Z8" s="32"/>
      <c r="AA8" s="32"/>
      <c r="AB8" s="62"/>
      <c r="AC8" s="30"/>
      <c r="AD8" s="25"/>
      <c r="AE8" s="25"/>
      <c r="AF8" s="25"/>
      <c r="AG8" s="27"/>
      <c r="AH8" s="28"/>
      <c r="AI8" s="25"/>
      <c r="AJ8" s="9"/>
    </row>
    <row r="9" spans="1:36" s="23" customFormat="1" ht="15" customHeight="1" x14ac:dyDescent="0.25">
      <c r="A9" s="9"/>
      <c r="B9" s="25">
        <v>1981</v>
      </c>
      <c r="C9" s="25" t="s">
        <v>38</v>
      </c>
      <c r="D9" s="33" t="s">
        <v>39</v>
      </c>
      <c r="E9" s="25">
        <v>9</v>
      </c>
      <c r="F9" s="25">
        <v>0</v>
      </c>
      <c r="G9" s="25">
        <v>3</v>
      </c>
      <c r="H9" s="25">
        <v>3</v>
      </c>
      <c r="I9" s="25">
        <v>28</v>
      </c>
      <c r="J9" s="25">
        <v>7</v>
      </c>
      <c r="K9" s="25">
        <v>6</v>
      </c>
      <c r="L9" s="25">
        <v>12</v>
      </c>
      <c r="M9" s="25">
        <v>3</v>
      </c>
      <c r="N9" s="26">
        <v>0.5490196078431373</v>
      </c>
      <c r="O9" s="30"/>
      <c r="P9" s="25"/>
      <c r="Q9" s="25"/>
      <c r="R9" s="27"/>
      <c r="S9" s="25"/>
      <c r="T9" s="25"/>
      <c r="U9" s="25"/>
      <c r="V9" s="30"/>
      <c r="W9" s="34"/>
      <c r="X9" s="32"/>
      <c r="Y9" s="32"/>
      <c r="Z9" s="32"/>
      <c r="AA9" s="32"/>
      <c r="AB9" s="62"/>
      <c r="AC9" s="30"/>
      <c r="AD9" s="25"/>
      <c r="AE9" s="25"/>
      <c r="AF9" s="25"/>
      <c r="AG9" s="27"/>
      <c r="AH9" s="28"/>
      <c r="AI9" s="25"/>
      <c r="AJ9" s="9"/>
    </row>
    <row r="10" spans="1:36" s="23" customFormat="1" ht="15" customHeight="1" x14ac:dyDescent="0.25">
      <c r="A10" s="9"/>
      <c r="B10" s="25">
        <v>1982</v>
      </c>
      <c r="C10" s="25" t="s">
        <v>40</v>
      </c>
      <c r="D10" s="33" t="s">
        <v>39</v>
      </c>
      <c r="E10" s="25">
        <v>22</v>
      </c>
      <c r="F10" s="25">
        <v>1</v>
      </c>
      <c r="G10" s="25">
        <v>10</v>
      </c>
      <c r="H10" s="25">
        <v>15</v>
      </c>
      <c r="I10" s="25">
        <v>67</v>
      </c>
      <c r="J10" s="25">
        <v>35</v>
      </c>
      <c r="K10" s="25">
        <v>7</v>
      </c>
      <c r="L10" s="25">
        <v>14</v>
      </c>
      <c r="M10" s="25">
        <v>11</v>
      </c>
      <c r="N10" s="26">
        <v>0.48201438848920863</v>
      </c>
      <c r="O10" s="30"/>
      <c r="P10" s="25"/>
      <c r="Q10" s="25"/>
      <c r="R10" s="25"/>
      <c r="S10" s="25"/>
      <c r="T10" s="25"/>
      <c r="U10" s="25"/>
      <c r="V10" s="30"/>
      <c r="W10" s="34">
        <v>6</v>
      </c>
      <c r="X10" s="34">
        <v>0</v>
      </c>
      <c r="Y10" s="34">
        <v>0</v>
      </c>
      <c r="Z10" s="34">
        <v>5</v>
      </c>
      <c r="AA10" s="34">
        <v>33</v>
      </c>
      <c r="AB10" s="62">
        <v>0.56899999999999995</v>
      </c>
      <c r="AC10" s="30"/>
      <c r="AD10" s="25"/>
      <c r="AE10" s="25"/>
      <c r="AF10" s="27"/>
      <c r="AG10" s="27"/>
      <c r="AH10" s="28"/>
      <c r="AI10" s="25"/>
      <c r="AJ10" s="9"/>
    </row>
    <row r="11" spans="1:36" s="23" customFormat="1" ht="15" customHeight="1" x14ac:dyDescent="0.25">
      <c r="A11" s="9"/>
      <c r="B11" s="25">
        <v>1983</v>
      </c>
      <c r="C11" s="25" t="s">
        <v>41</v>
      </c>
      <c r="D11" s="33" t="s">
        <v>42</v>
      </c>
      <c r="E11" s="25">
        <v>14</v>
      </c>
      <c r="F11" s="25">
        <v>0</v>
      </c>
      <c r="G11" s="25">
        <v>3</v>
      </c>
      <c r="H11" s="25">
        <v>7</v>
      </c>
      <c r="I11" s="25">
        <v>51</v>
      </c>
      <c r="J11" s="25">
        <v>16</v>
      </c>
      <c r="K11" s="25">
        <v>25</v>
      </c>
      <c r="L11" s="25">
        <v>7</v>
      </c>
      <c r="M11" s="25">
        <v>3</v>
      </c>
      <c r="N11" s="35">
        <v>0.54300000000000004</v>
      </c>
      <c r="O11" s="30"/>
      <c r="P11" s="25"/>
      <c r="Q11" s="25"/>
      <c r="R11" s="25"/>
      <c r="S11" s="25"/>
      <c r="T11" s="25"/>
      <c r="U11" s="25"/>
      <c r="V11" s="30"/>
      <c r="W11" s="34">
        <v>5</v>
      </c>
      <c r="X11" s="34">
        <v>0</v>
      </c>
      <c r="Y11" s="34">
        <v>2</v>
      </c>
      <c r="Z11" s="34">
        <v>7</v>
      </c>
      <c r="AA11" s="34">
        <v>17</v>
      </c>
      <c r="AB11" s="62">
        <v>0.60699999999999998</v>
      </c>
      <c r="AC11" s="30"/>
      <c r="AD11" s="25"/>
      <c r="AE11" s="25"/>
      <c r="AF11" s="27"/>
      <c r="AG11" s="27"/>
      <c r="AH11" s="28"/>
      <c r="AI11" s="25"/>
      <c r="AJ11" s="9"/>
    </row>
    <row r="12" spans="1:36" s="23" customFormat="1" ht="15" customHeight="1" x14ac:dyDescent="0.25">
      <c r="A12" s="9"/>
      <c r="B12" s="220">
        <v>1984</v>
      </c>
      <c r="C12" s="220" t="s">
        <v>63</v>
      </c>
      <c r="D12" s="221" t="s">
        <v>39</v>
      </c>
      <c r="E12" s="220"/>
      <c r="F12" s="124" t="s">
        <v>135</v>
      </c>
      <c r="G12" s="125"/>
      <c r="H12" s="166"/>
      <c r="I12" s="220"/>
      <c r="J12" s="220"/>
      <c r="K12" s="220"/>
      <c r="L12" s="220"/>
      <c r="M12" s="220"/>
      <c r="N12" s="222"/>
      <c r="O12" s="30"/>
      <c r="P12" s="25"/>
      <c r="Q12" s="25"/>
      <c r="R12" s="25"/>
      <c r="S12" s="25"/>
      <c r="T12" s="25"/>
      <c r="U12" s="25"/>
      <c r="V12" s="30"/>
      <c r="W12" s="34"/>
      <c r="X12" s="34"/>
      <c r="Y12" s="34"/>
      <c r="Z12" s="34"/>
      <c r="AA12" s="34"/>
      <c r="AB12" s="62"/>
      <c r="AC12" s="30"/>
      <c r="AD12" s="25"/>
      <c r="AE12" s="25"/>
      <c r="AF12" s="27"/>
      <c r="AG12" s="27"/>
      <c r="AH12" s="28"/>
      <c r="AI12" s="25"/>
      <c r="AJ12" s="9"/>
    </row>
    <row r="13" spans="1:36" s="23" customFormat="1" ht="15" customHeight="1" x14ac:dyDescent="0.25">
      <c r="A13" s="1"/>
      <c r="B13" s="25">
        <v>1985</v>
      </c>
      <c r="C13" s="25" t="s">
        <v>41</v>
      </c>
      <c r="D13" s="33" t="s">
        <v>39</v>
      </c>
      <c r="E13" s="25">
        <v>19</v>
      </c>
      <c r="F13" s="25">
        <v>1</v>
      </c>
      <c r="G13" s="25">
        <v>10</v>
      </c>
      <c r="H13" s="25">
        <v>8</v>
      </c>
      <c r="I13" s="25">
        <v>74</v>
      </c>
      <c r="J13" s="25">
        <v>19</v>
      </c>
      <c r="K13" s="25">
        <v>17</v>
      </c>
      <c r="L13" s="25">
        <v>27</v>
      </c>
      <c r="M13" s="25">
        <v>11</v>
      </c>
      <c r="N13" s="35">
        <v>0.55200000000000005</v>
      </c>
      <c r="O13" s="30"/>
      <c r="P13" s="25"/>
      <c r="Q13" s="25"/>
      <c r="R13" s="25"/>
      <c r="S13" s="25"/>
      <c r="T13" s="25"/>
      <c r="U13" s="25"/>
      <c r="V13" s="30"/>
      <c r="W13" s="34"/>
      <c r="X13" s="34"/>
      <c r="Y13" s="34"/>
      <c r="Z13" s="34"/>
      <c r="AA13" s="34"/>
      <c r="AB13" s="62"/>
      <c r="AC13" s="30"/>
      <c r="AD13" s="25"/>
      <c r="AE13" s="25"/>
      <c r="AF13" s="27"/>
      <c r="AG13" s="27"/>
      <c r="AH13" s="28"/>
      <c r="AI13" s="25"/>
      <c r="AJ13" s="9"/>
    </row>
    <row r="14" spans="1:36" s="23" customFormat="1" ht="15" customHeight="1" x14ac:dyDescent="0.25">
      <c r="A14" s="1"/>
      <c r="B14" s="224">
        <v>1986</v>
      </c>
      <c r="C14" s="224" t="s">
        <v>132</v>
      </c>
      <c r="D14" s="214" t="s">
        <v>133</v>
      </c>
      <c r="E14" s="224"/>
      <c r="F14" s="214" t="s">
        <v>136</v>
      </c>
      <c r="G14" s="224"/>
      <c r="H14" s="224"/>
      <c r="I14" s="224"/>
      <c r="J14" s="224"/>
      <c r="K14" s="224"/>
      <c r="L14" s="224"/>
      <c r="M14" s="224"/>
      <c r="N14" s="228"/>
      <c r="O14" s="30"/>
      <c r="P14" s="25"/>
      <c r="Q14" s="25"/>
      <c r="R14" s="25"/>
      <c r="S14" s="25"/>
      <c r="T14" s="25"/>
      <c r="U14" s="25"/>
      <c r="V14" s="30"/>
      <c r="W14" s="34"/>
      <c r="X14" s="34"/>
      <c r="Y14" s="34"/>
      <c r="Z14" s="34"/>
      <c r="AA14" s="34"/>
      <c r="AB14" s="62"/>
      <c r="AC14" s="30"/>
      <c r="AD14" s="25"/>
      <c r="AE14" s="25"/>
      <c r="AF14" s="27"/>
      <c r="AG14" s="27"/>
      <c r="AH14" s="28"/>
      <c r="AI14" s="25"/>
      <c r="AJ14" s="9"/>
    </row>
    <row r="15" spans="1:36" s="23" customFormat="1" ht="15" customHeight="1" x14ac:dyDescent="0.25">
      <c r="A15" s="1"/>
      <c r="B15" s="224">
        <v>1987</v>
      </c>
      <c r="C15" s="224" t="s">
        <v>69</v>
      </c>
      <c r="D15" s="214" t="s">
        <v>133</v>
      </c>
      <c r="E15" s="224"/>
      <c r="F15" s="214" t="s">
        <v>136</v>
      </c>
      <c r="G15" s="224"/>
      <c r="H15" s="224"/>
      <c r="I15" s="224"/>
      <c r="J15" s="224"/>
      <c r="K15" s="224"/>
      <c r="L15" s="224"/>
      <c r="M15" s="224"/>
      <c r="N15" s="228"/>
      <c r="O15" s="30"/>
      <c r="P15" s="25"/>
      <c r="Q15" s="25"/>
      <c r="R15" s="25"/>
      <c r="S15" s="25"/>
      <c r="T15" s="25"/>
      <c r="U15" s="25"/>
      <c r="V15" s="30"/>
      <c r="W15" s="34"/>
      <c r="X15" s="34"/>
      <c r="Y15" s="34"/>
      <c r="Z15" s="34"/>
      <c r="AA15" s="34"/>
      <c r="AB15" s="62"/>
      <c r="AC15" s="30"/>
      <c r="AD15" s="25"/>
      <c r="AE15" s="25"/>
      <c r="AF15" s="27"/>
      <c r="AG15" s="27"/>
      <c r="AH15" s="28"/>
      <c r="AI15" s="25"/>
      <c r="AJ15" s="9"/>
    </row>
    <row r="16" spans="1:36" s="23" customFormat="1" ht="15" customHeight="1" x14ac:dyDescent="0.25">
      <c r="A16" s="1"/>
      <c r="B16" s="25" t="s">
        <v>137</v>
      </c>
      <c r="C16" s="25"/>
      <c r="D16" s="227"/>
      <c r="E16" s="25"/>
      <c r="F16" s="25"/>
      <c r="G16" s="25"/>
      <c r="H16" s="25"/>
      <c r="I16" s="25"/>
      <c r="J16" s="25"/>
      <c r="K16" s="25"/>
      <c r="L16" s="25"/>
      <c r="M16" s="25"/>
      <c r="N16" s="35"/>
      <c r="O16" s="30"/>
      <c r="P16" s="25"/>
      <c r="Q16" s="25"/>
      <c r="R16" s="25"/>
      <c r="S16" s="25"/>
      <c r="T16" s="25"/>
      <c r="U16" s="25"/>
      <c r="V16" s="30"/>
      <c r="W16" s="34"/>
      <c r="X16" s="34"/>
      <c r="Y16" s="34"/>
      <c r="Z16" s="34"/>
      <c r="AA16" s="34"/>
      <c r="AB16" s="62"/>
      <c r="AC16" s="30"/>
      <c r="AD16" s="25"/>
      <c r="AE16" s="25"/>
      <c r="AF16" s="27"/>
      <c r="AG16" s="27"/>
      <c r="AH16" s="28"/>
      <c r="AI16" s="25"/>
      <c r="AJ16" s="9"/>
    </row>
    <row r="17" spans="1:36" s="23" customFormat="1" ht="15" customHeight="1" x14ac:dyDescent="0.25">
      <c r="A17" s="9"/>
      <c r="B17" s="220">
        <v>1999</v>
      </c>
      <c r="C17" s="220" t="s">
        <v>66</v>
      </c>
      <c r="D17" s="221" t="s">
        <v>134</v>
      </c>
      <c r="E17" s="220"/>
      <c r="F17" s="124" t="s">
        <v>135</v>
      </c>
      <c r="G17" s="125"/>
      <c r="H17" s="166"/>
      <c r="I17" s="220"/>
      <c r="J17" s="220"/>
      <c r="K17" s="220"/>
      <c r="L17" s="220"/>
      <c r="M17" s="220"/>
      <c r="N17" s="222"/>
      <c r="O17" s="30"/>
      <c r="P17" s="25"/>
      <c r="Q17" s="25"/>
      <c r="R17" s="25"/>
      <c r="S17" s="25"/>
      <c r="T17" s="25"/>
      <c r="U17" s="25"/>
      <c r="V17" s="30"/>
      <c r="W17" s="34"/>
      <c r="X17" s="34"/>
      <c r="Y17" s="34"/>
      <c r="Z17" s="34"/>
      <c r="AA17" s="34"/>
      <c r="AB17" s="62"/>
      <c r="AC17" s="30"/>
      <c r="AD17" s="25"/>
      <c r="AE17" s="25"/>
      <c r="AF17" s="27"/>
      <c r="AG17" s="27"/>
      <c r="AH17" s="28"/>
      <c r="AI17" s="25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95</v>
      </c>
      <c r="F18" s="18">
        <v>3</v>
      </c>
      <c r="G18" s="18">
        <v>37</v>
      </c>
      <c r="H18" s="18">
        <v>43</v>
      </c>
      <c r="I18" s="18">
        <v>280</v>
      </c>
      <c r="J18" s="18">
        <v>105</v>
      </c>
      <c r="K18" s="18">
        <v>64</v>
      </c>
      <c r="L18" s="18">
        <v>75</v>
      </c>
      <c r="M18" s="18">
        <v>36</v>
      </c>
      <c r="N18" s="36">
        <v>0.52600000000000002</v>
      </c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36">
        <v>0</v>
      </c>
      <c r="V18" s="24"/>
      <c r="W18" s="183">
        <v>11</v>
      </c>
      <c r="X18" s="183">
        <v>0</v>
      </c>
      <c r="Y18" s="183">
        <v>2</v>
      </c>
      <c r="Z18" s="183">
        <v>12</v>
      </c>
      <c r="AA18" s="183">
        <v>50</v>
      </c>
      <c r="AB18" s="36">
        <v>0.58099999999999996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2" t="s">
        <v>2</v>
      </c>
      <c r="C19" s="28"/>
      <c r="D19" s="37">
        <v>200</v>
      </c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40"/>
      <c r="AI19" s="38"/>
      <c r="AJ19" s="9"/>
    </row>
    <row r="20" spans="1:36" ht="15" customHeight="1" x14ac:dyDescent="0.25">
      <c r="A20" s="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P20" s="38"/>
      <c r="Q20" s="41"/>
      <c r="R20" s="38"/>
      <c r="S20" s="38"/>
      <c r="T20" s="38"/>
      <c r="U20" s="38"/>
      <c r="W20" s="38"/>
      <c r="X20" s="38"/>
      <c r="Y20" s="38"/>
      <c r="Z20" s="38"/>
      <c r="AA20" s="38"/>
      <c r="AB20" s="38"/>
      <c r="AD20" s="38"/>
      <c r="AE20" s="38"/>
      <c r="AF20" s="38"/>
      <c r="AG20" s="38"/>
      <c r="AH20" s="38"/>
      <c r="AI20" s="38"/>
      <c r="AJ20" s="9"/>
    </row>
    <row r="21" spans="1:36" ht="15" customHeight="1" x14ac:dyDescent="0.25">
      <c r="A21" s="9"/>
      <c r="B21" s="22" t="s">
        <v>24</v>
      </c>
      <c r="C21" s="42"/>
      <c r="D21" s="42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38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43" t="s">
        <v>29</v>
      </c>
      <c r="Q21" s="12"/>
      <c r="R21" s="12"/>
      <c r="S21" s="12"/>
      <c r="T21" s="44"/>
      <c r="U21" s="44"/>
      <c r="V21" s="44"/>
      <c r="W21" s="44"/>
      <c r="X21" s="44"/>
      <c r="Y21" s="44"/>
      <c r="Z21" s="44"/>
      <c r="AA21" s="12"/>
      <c r="AB21" s="12"/>
      <c r="AC21" s="44"/>
      <c r="AD21" s="12"/>
      <c r="AE21" s="12"/>
      <c r="AF21" s="12"/>
      <c r="AG21" s="12"/>
      <c r="AH21" s="12"/>
      <c r="AI21" s="45"/>
      <c r="AJ21" s="9"/>
    </row>
    <row r="22" spans="1:36" ht="15" customHeight="1" x14ac:dyDescent="0.2">
      <c r="A22" s="9"/>
      <c r="B22" s="43" t="s">
        <v>12</v>
      </c>
      <c r="C22" s="12"/>
      <c r="D22" s="45"/>
      <c r="E22" s="25">
        <v>95</v>
      </c>
      <c r="F22" s="25">
        <v>3</v>
      </c>
      <c r="G22" s="25">
        <v>37</v>
      </c>
      <c r="H22" s="25">
        <v>43</v>
      </c>
      <c r="I22" s="25">
        <v>280</v>
      </c>
      <c r="J22" s="38"/>
      <c r="K22" s="46">
        <v>0.42105263157894735</v>
      </c>
      <c r="L22" s="46">
        <v>0.45263157894736844</v>
      </c>
      <c r="M22" s="46">
        <v>3.2558139534883721</v>
      </c>
      <c r="N22" s="35">
        <v>0.52600000000000002</v>
      </c>
      <c r="O22" s="24"/>
      <c r="P22" s="47" t="s">
        <v>9</v>
      </c>
      <c r="Q22" s="48"/>
      <c r="R22" s="49" t="s">
        <v>43</v>
      </c>
      <c r="S22" s="49"/>
      <c r="T22" s="49"/>
      <c r="U22" s="49"/>
      <c r="V22" s="49"/>
      <c r="W22" s="49"/>
      <c r="X22" s="49"/>
      <c r="Y22" s="50" t="s">
        <v>11</v>
      </c>
      <c r="Z22" s="49"/>
      <c r="AA22" s="49" t="s">
        <v>48</v>
      </c>
      <c r="AB22" s="49"/>
      <c r="AC22" s="49"/>
      <c r="AD22" s="49"/>
      <c r="AE22" s="49"/>
      <c r="AF22" s="49"/>
      <c r="AG22" s="49"/>
      <c r="AH22" s="50"/>
      <c r="AI22" s="184"/>
      <c r="AJ22" s="9"/>
    </row>
    <row r="23" spans="1:36" ht="15" customHeight="1" x14ac:dyDescent="0.2">
      <c r="A23" s="9"/>
      <c r="B23" s="51" t="s">
        <v>14</v>
      </c>
      <c r="C23" s="52"/>
      <c r="D23" s="53"/>
      <c r="E23" s="25"/>
      <c r="F23" s="25"/>
      <c r="G23" s="25"/>
      <c r="H23" s="25"/>
      <c r="I23" s="25"/>
      <c r="J23" s="38"/>
      <c r="K23" s="46"/>
      <c r="L23" s="46"/>
      <c r="M23" s="46"/>
      <c r="N23" s="35"/>
      <c r="O23" s="24"/>
      <c r="P23" s="54" t="s">
        <v>118</v>
      </c>
      <c r="Q23" s="55"/>
      <c r="R23" s="56" t="s">
        <v>47</v>
      </c>
      <c r="S23" s="56"/>
      <c r="T23" s="56"/>
      <c r="U23" s="56"/>
      <c r="V23" s="56"/>
      <c r="W23" s="56"/>
      <c r="X23" s="56"/>
      <c r="Y23" s="57" t="s">
        <v>45</v>
      </c>
      <c r="Z23" s="56"/>
      <c r="AA23" s="56" t="s">
        <v>50</v>
      </c>
      <c r="AB23" s="56"/>
      <c r="AC23" s="56"/>
      <c r="AD23" s="56"/>
      <c r="AE23" s="56"/>
      <c r="AF23" s="56"/>
      <c r="AG23" s="56"/>
      <c r="AH23" s="57"/>
      <c r="AI23" s="185"/>
      <c r="AJ23" s="9"/>
    </row>
    <row r="24" spans="1:36" ht="15" customHeight="1" x14ac:dyDescent="0.2">
      <c r="A24" s="9"/>
      <c r="B24" s="58" t="s">
        <v>15</v>
      </c>
      <c r="C24" s="59"/>
      <c r="D24" s="60"/>
      <c r="E24" s="34">
        <v>11</v>
      </c>
      <c r="F24" s="34">
        <v>0</v>
      </c>
      <c r="G24" s="34">
        <v>2</v>
      </c>
      <c r="H24" s="34">
        <v>12</v>
      </c>
      <c r="I24" s="34">
        <v>50</v>
      </c>
      <c r="J24" s="38"/>
      <c r="K24" s="61">
        <v>0.18181818181818182</v>
      </c>
      <c r="L24" s="61">
        <v>1.0909090909090908</v>
      </c>
      <c r="M24" s="61">
        <v>4.5454545454545459</v>
      </c>
      <c r="N24" s="62">
        <v>0.58099999999999996</v>
      </c>
      <c r="O24" s="24"/>
      <c r="P24" s="54" t="s">
        <v>119</v>
      </c>
      <c r="Q24" s="55"/>
      <c r="R24" s="56" t="s">
        <v>46</v>
      </c>
      <c r="S24" s="56"/>
      <c r="T24" s="56"/>
      <c r="U24" s="56"/>
      <c r="V24" s="56"/>
      <c r="W24" s="56"/>
      <c r="X24" s="56"/>
      <c r="Y24" s="57" t="s">
        <v>44</v>
      </c>
      <c r="Z24" s="56"/>
      <c r="AA24" s="56" t="s">
        <v>49</v>
      </c>
      <c r="AB24" s="56"/>
      <c r="AC24" s="56"/>
      <c r="AD24" s="56"/>
      <c r="AE24" s="56"/>
      <c r="AF24" s="56"/>
      <c r="AG24" s="56"/>
      <c r="AH24" s="57"/>
      <c r="AI24" s="185"/>
    </row>
    <row r="25" spans="1:36" ht="15" customHeight="1" x14ac:dyDescent="0.2">
      <c r="A25" s="9"/>
      <c r="B25" s="63" t="s">
        <v>25</v>
      </c>
      <c r="C25" s="64"/>
      <c r="D25" s="65"/>
      <c r="E25" s="18">
        <v>106</v>
      </c>
      <c r="F25" s="18">
        <v>3</v>
      </c>
      <c r="G25" s="18">
        <v>39</v>
      </c>
      <c r="H25" s="18">
        <v>55</v>
      </c>
      <c r="I25" s="18">
        <v>330</v>
      </c>
      <c r="J25" s="38"/>
      <c r="K25" s="66">
        <v>0.39622641509433965</v>
      </c>
      <c r="L25" s="66">
        <v>0.51886792452830188</v>
      </c>
      <c r="M25" s="66">
        <v>3.402061855670103</v>
      </c>
      <c r="N25" s="36">
        <v>0.53600000000000003</v>
      </c>
      <c r="O25" s="24"/>
      <c r="P25" s="67" t="s">
        <v>10</v>
      </c>
      <c r="Q25" s="68"/>
      <c r="R25" s="69" t="s">
        <v>47</v>
      </c>
      <c r="S25" s="69"/>
      <c r="T25" s="69"/>
      <c r="U25" s="69"/>
      <c r="V25" s="69"/>
      <c r="W25" s="69"/>
      <c r="X25" s="69"/>
      <c r="Y25" s="70" t="s">
        <v>45</v>
      </c>
      <c r="Z25" s="69"/>
      <c r="AA25" s="69" t="s">
        <v>50</v>
      </c>
      <c r="AB25" s="69"/>
      <c r="AC25" s="69"/>
      <c r="AD25" s="69"/>
      <c r="AE25" s="69"/>
      <c r="AF25" s="69"/>
      <c r="AG25" s="69"/>
      <c r="AH25" s="70"/>
      <c r="AI25" s="186"/>
    </row>
    <row r="26" spans="1:36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38"/>
      <c r="K26" s="40"/>
      <c r="L26" s="40"/>
      <c r="M26" s="40"/>
      <c r="N26" s="39"/>
      <c r="O26" s="24"/>
      <c r="P26" s="38"/>
      <c r="Q26" s="41"/>
      <c r="R26" s="38"/>
      <c r="S26" s="38"/>
      <c r="T26" s="24"/>
      <c r="U26" s="24"/>
      <c r="V26" s="24"/>
      <c r="W26" s="24"/>
      <c r="X26" s="71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</row>
    <row r="27" spans="1:36" ht="15" customHeight="1" x14ac:dyDescent="0.25">
      <c r="A27" s="9"/>
      <c r="B27" s="38" t="s">
        <v>52</v>
      </c>
      <c r="C27" s="38"/>
      <c r="D27" s="38" t="s">
        <v>54</v>
      </c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4"/>
      <c r="P27" s="38"/>
      <c r="Q27" s="41"/>
      <c r="R27" s="38"/>
      <c r="S27" s="38"/>
      <c r="T27" s="24"/>
      <c r="U27" s="24"/>
      <c r="V27" s="24"/>
      <c r="W27" s="24"/>
      <c r="X27" s="71"/>
      <c r="Y27" s="38"/>
      <c r="Z27" s="38"/>
      <c r="AA27" s="38"/>
      <c r="AB27" s="38"/>
      <c r="AC27" s="24"/>
      <c r="AD27" s="38"/>
      <c r="AE27" s="38"/>
      <c r="AF27" s="38"/>
      <c r="AG27" s="38"/>
      <c r="AH27" s="38"/>
      <c r="AI27" s="38"/>
    </row>
    <row r="28" spans="1:36" ht="15" customHeight="1" x14ac:dyDescent="0.25">
      <c r="A28" s="9"/>
      <c r="B28" s="38"/>
      <c r="C28" s="38"/>
      <c r="D28" s="38" t="s">
        <v>53</v>
      </c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4"/>
      <c r="P28" s="38"/>
      <c r="Q28" s="41"/>
      <c r="R28" s="38"/>
      <c r="S28" s="38"/>
      <c r="T28" s="24"/>
      <c r="U28" s="24"/>
      <c r="V28" s="24"/>
      <c r="W28" s="24"/>
      <c r="X28" s="71"/>
      <c r="Y28" s="38"/>
      <c r="Z28" s="38"/>
      <c r="AA28" s="38"/>
      <c r="AB28" s="38"/>
      <c r="AC28" s="24"/>
      <c r="AD28" s="38"/>
      <c r="AE28" s="38"/>
      <c r="AF28" s="38"/>
      <c r="AG28" s="38"/>
      <c r="AH28" s="38"/>
      <c r="AI28" s="38"/>
    </row>
    <row r="29" spans="1:36" ht="15" customHeight="1" x14ac:dyDescent="0.25">
      <c r="A29" s="9"/>
      <c r="B29" s="38"/>
      <c r="C29" s="38"/>
      <c r="D29" s="38" t="s">
        <v>55</v>
      </c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4"/>
      <c r="P29" s="38"/>
      <c r="Q29" s="41"/>
      <c r="R29" s="38"/>
      <c r="S29" s="38"/>
      <c r="T29" s="24"/>
      <c r="U29" s="24"/>
      <c r="V29" s="24"/>
      <c r="W29" s="24"/>
      <c r="X29" s="71"/>
      <c r="Y29" s="7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8"/>
      <c r="C30" s="38"/>
      <c r="D30" s="157" t="s">
        <v>130</v>
      </c>
      <c r="E30" s="38"/>
      <c r="F30" s="38"/>
      <c r="G30" s="38"/>
      <c r="H30" s="38"/>
      <c r="I30" s="38"/>
      <c r="J30" s="38"/>
      <c r="K30" s="38"/>
      <c r="L30" s="38"/>
      <c r="M30" s="38"/>
      <c r="N30" s="41"/>
      <c r="O30" s="24"/>
      <c r="P30" s="38"/>
      <c r="Q30" s="41"/>
      <c r="R30" s="38"/>
      <c r="S30" s="38"/>
      <c r="T30" s="24"/>
      <c r="U30" s="24"/>
      <c r="V30" s="24"/>
      <c r="W30" s="24"/>
      <c r="X30" s="71"/>
      <c r="Y30" s="7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8"/>
      <c r="C31" s="1"/>
      <c r="D31" s="157" t="s">
        <v>131</v>
      </c>
      <c r="E31" s="38"/>
      <c r="F31" s="38"/>
      <c r="G31" s="38"/>
      <c r="H31" s="38"/>
      <c r="I31" s="38"/>
      <c r="J31" s="38"/>
      <c r="K31" s="38"/>
      <c r="L31" s="38"/>
      <c r="M31" s="72"/>
      <c r="N31" s="72"/>
      <c r="O31" s="24"/>
      <c r="P31" s="38"/>
      <c r="Q31" s="41"/>
      <c r="R31" s="38"/>
      <c r="S31" s="38"/>
      <c r="T31" s="24"/>
      <c r="U31" s="24"/>
      <c r="V31" s="24"/>
      <c r="W31" s="24"/>
      <c r="X31" s="71"/>
      <c r="Y31" s="7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O66" s="24"/>
      <c r="P66" s="38"/>
      <c r="Q66" s="41"/>
      <c r="R66" s="38"/>
      <c r="S66" s="38"/>
      <c r="T66" s="24"/>
      <c r="U66" s="24"/>
      <c r="V66" s="24"/>
      <c r="W66" s="24"/>
      <c r="X66" s="71"/>
      <c r="Y66" s="38"/>
      <c r="Z66" s="38"/>
      <c r="AA66" s="38"/>
      <c r="AB66" s="38"/>
      <c r="AC66" s="24"/>
      <c r="AD66" s="38"/>
      <c r="AE66" s="38"/>
      <c r="AF66" s="38"/>
      <c r="AG66" s="38"/>
      <c r="AH66" s="38"/>
      <c r="AI66" s="38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O67" s="24"/>
      <c r="P67" s="38"/>
      <c r="Q67" s="41"/>
      <c r="R67" s="38"/>
      <c r="S67" s="38"/>
      <c r="T67" s="24"/>
      <c r="U67" s="24"/>
      <c r="V67" s="24"/>
      <c r="W67" s="24"/>
      <c r="X67" s="71"/>
      <c r="Y67" s="38"/>
      <c r="Z67" s="38"/>
      <c r="AA67" s="38"/>
      <c r="AB67" s="38"/>
      <c r="AC67" s="24"/>
      <c r="AD67" s="38"/>
      <c r="AE67" s="38"/>
      <c r="AF67" s="38"/>
      <c r="AG67" s="38"/>
      <c r="AH67" s="38"/>
      <c r="AI67" s="38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O68" s="24"/>
      <c r="P68" s="38"/>
      <c r="Q68" s="41"/>
      <c r="R68" s="38"/>
      <c r="S68" s="38"/>
      <c r="T68" s="24"/>
      <c r="U68" s="24"/>
      <c r="V68" s="24"/>
      <c r="W68" s="24"/>
      <c r="X68" s="71"/>
      <c r="Y68" s="38"/>
      <c r="Z68" s="38"/>
      <c r="AA68" s="38"/>
      <c r="AB68" s="38"/>
      <c r="AC68" s="24"/>
      <c r="AD68" s="38"/>
      <c r="AE68" s="38"/>
      <c r="AF68" s="38"/>
      <c r="AG68" s="38"/>
      <c r="AH68" s="38"/>
      <c r="AI68" s="38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O69" s="24"/>
      <c r="P69" s="38"/>
      <c r="Q69" s="41"/>
      <c r="R69" s="38"/>
      <c r="S69" s="38"/>
      <c r="T69" s="24"/>
      <c r="U69" s="24"/>
      <c r="V69" s="24"/>
      <c r="W69" s="24"/>
      <c r="X69" s="71"/>
      <c r="Y69" s="38"/>
      <c r="Z69" s="38"/>
      <c r="AA69" s="38"/>
      <c r="AB69" s="38"/>
      <c r="AC69" s="24"/>
      <c r="AD69" s="38"/>
      <c r="AE69" s="38"/>
      <c r="AF69" s="38"/>
      <c r="AG69" s="38"/>
      <c r="AH69" s="38"/>
      <c r="AI69" s="38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O70" s="24"/>
      <c r="P70" s="38"/>
      <c r="Q70" s="41"/>
      <c r="R70" s="38"/>
      <c r="S70" s="38"/>
      <c r="T70" s="24"/>
      <c r="U70" s="24"/>
      <c r="V70" s="24"/>
      <c r="W70" s="24"/>
      <c r="X70" s="71"/>
      <c r="Y70" s="38"/>
      <c r="Z70" s="38"/>
      <c r="AA70" s="38"/>
      <c r="AB70" s="38"/>
      <c r="AC70" s="24"/>
      <c r="AD70" s="38"/>
      <c r="AE70" s="38"/>
      <c r="AF70" s="38"/>
      <c r="AG70" s="38"/>
      <c r="AH70" s="38"/>
      <c r="AI70" s="38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O71" s="24"/>
      <c r="P71" s="38"/>
      <c r="Q71" s="41"/>
      <c r="R71" s="38"/>
      <c r="S71" s="38"/>
      <c r="T71" s="24"/>
      <c r="U71" s="24"/>
      <c r="V71" s="24"/>
      <c r="W71" s="24"/>
      <c r="X71" s="71"/>
      <c r="Y71" s="38"/>
      <c r="Z71" s="38"/>
      <c r="AA71" s="38"/>
      <c r="AB71" s="38"/>
      <c r="AC71" s="24"/>
      <c r="AD71" s="38"/>
      <c r="AE71" s="38"/>
      <c r="AF71" s="38"/>
      <c r="AG71" s="38"/>
      <c r="AH71" s="38"/>
      <c r="AI71" s="38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24"/>
      <c r="P72" s="38"/>
      <c r="Q72" s="41"/>
      <c r="R72" s="38"/>
      <c r="S72" s="38"/>
      <c r="T72" s="24"/>
      <c r="U72" s="24"/>
      <c r="V72" s="24"/>
      <c r="W72" s="24"/>
      <c r="X72" s="71"/>
      <c r="Y72" s="38"/>
      <c r="Z72" s="38"/>
      <c r="AA72" s="38"/>
      <c r="AB72" s="38"/>
      <c r="AC72" s="24"/>
      <c r="AD72" s="38"/>
      <c r="AE72" s="38"/>
      <c r="AF72" s="38"/>
      <c r="AG72" s="38"/>
      <c r="AH72" s="38"/>
      <c r="AI72" s="38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24"/>
      <c r="P73" s="38"/>
      <c r="Q73" s="41"/>
      <c r="R73" s="38"/>
      <c r="S73" s="38"/>
      <c r="T73" s="24"/>
      <c r="U73" s="24"/>
      <c r="V73" s="24"/>
      <c r="W73" s="24"/>
      <c r="X73" s="71"/>
      <c r="Y73" s="38"/>
      <c r="Z73" s="38"/>
      <c r="AA73" s="38"/>
      <c r="AB73" s="38"/>
      <c r="AC73" s="24"/>
      <c r="AD73" s="38"/>
      <c r="AE73" s="38"/>
      <c r="AF73" s="38"/>
      <c r="AG73" s="38"/>
      <c r="AH73" s="38"/>
      <c r="AI73" s="38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24"/>
      <c r="P74" s="38"/>
      <c r="Q74" s="41"/>
      <c r="R74" s="38"/>
      <c r="S74" s="38"/>
      <c r="T74" s="24"/>
      <c r="U74" s="24"/>
      <c r="V74" s="24"/>
      <c r="W74" s="24"/>
      <c r="X74" s="71"/>
      <c r="Y74" s="38"/>
      <c r="Z74" s="38"/>
      <c r="AA74" s="38"/>
      <c r="AB74" s="38"/>
      <c r="AC74" s="24"/>
      <c r="AD74" s="38"/>
      <c r="AE74" s="38"/>
      <c r="AF74" s="38"/>
      <c r="AG74" s="38"/>
      <c r="AH74" s="38"/>
      <c r="AI74" s="38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24"/>
      <c r="P75" s="38"/>
      <c r="Q75" s="41"/>
      <c r="R75" s="38"/>
      <c r="S75" s="38"/>
      <c r="T75" s="24"/>
      <c r="U75" s="24"/>
      <c r="V75" s="24"/>
      <c r="W75" s="24"/>
      <c r="X75" s="71"/>
      <c r="Y75" s="38"/>
      <c r="Z75" s="38"/>
      <c r="AA75" s="38"/>
      <c r="AB75" s="38"/>
      <c r="AC75" s="24"/>
      <c r="AD75" s="38"/>
      <c r="AE75" s="38"/>
      <c r="AF75" s="38"/>
      <c r="AG75" s="38"/>
      <c r="AH75" s="38"/>
      <c r="AI75" s="38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24"/>
      <c r="P76" s="38"/>
      <c r="Q76" s="41"/>
      <c r="R76" s="38"/>
      <c r="S76" s="38"/>
      <c r="T76" s="24"/>
      <c r="U76" s="24"/>
      <c r="V76" s="24"/>
      <c r="W76" s="24"/>
      <c r="X76" s="71"/>
      <c r="Y76" s="38"/>
      <c r="Z76" s="38"/>
      <c r="AA76" s="38"/>
      <c r="AB76" s="38"/>
      <c r="AC76" s="24"/>
      <c r="AD76" s="38"/>
      <c r="AE76" s="38"/>
      <c r="AF76" s="38"/>
      <c r="AG76" s="38"/>
      <c r="AH76" s="38"/>
      <c r="AI76" s="38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24"/>
      <c r="P77" s="38"/>
      <c r="Q77" s="41"/>
      <c r="R77" s="38"/>
      <c r="S77" s="38"/>
      <c r="T77" s="24"/>
      <c r="U77" s="24"/>
      <c r="V77" s="24"/>
      <c r="W77" s="24"/>
      <c r="X77" s="71"/>
      <c r="Y77" s="38"/>
      <c r="Z77" s="38"/>
      <c r="AA77" s="38"/>
      <c r="AB77" s="38"/>
      <c r="AC77" s="24"/>
      <c r="AD77" s="38"/>
      <c r="AE77" s="38"/>
      <c r="AF77" s="38"/>
      <c r="AG77" s="38"/>
      <c r="AH77" s="38"/>
      <c r="AI77" s="38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24"/>
      <c r="P78" s="38"/>
      <c r="Q78" s="41"/>
      <c r="R78" s="38"/>
      <c r="S78" s="38"/>
      <c r="T78" s="24"/>
      <c r="U78" s="24"/>
      <c r="V78" s="24"/>
      <c r="W78" s="24"/>
      <c r="X78" s="71"/>
      <c r="Y78" s="38"/>
      <c r="Z78" s="38"/>
      <c r="AA78" s="38"/>
      <c r="AB78" s="38"/>
      <c r="AC78" s="24"/>
      <c r="AD78" s="38"/>
      <c r="AE78" s="38"/>
      <c r="AF78" s="38"/>
      <c r="AG78" s="38"/>
      <c r="AH78" s="38"/>
      <c r="AI78" s="38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24"/>
      <c r="P79" s="38"/>
      <c r="Q79" s="41"/>
      <c r="R79" s="38"/>
      <c r="S79" s="38"/>
      <c r="T79" s="24"/>
      <c r="U79" s="24"/>
      <c r="V79" s="24"/>
      <c r="W79" s="24"/>
      <c r="X79" s="71"/>
      <c r="Y79" s="38"/>
      <c r="Z79" s="38"/>
      <c r="AA79" s="38"/>
      <c r="AB79" s="38"/>
      <c r="AC79" s="24"/>
      <c r="AD79" s="38"/>
      <c r="AE79" s="38"/>
      <c r="AF79" s="38"/>
      <c r="AG79" s="38"/>
      <c r="AH79" s="38"/>
      <c r="AI79" s="38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24"/>
      <c r="P80" s="38"/>
      <c r="Q80" s="41"/>
      <c r="R80" s="38"/>
      <c r="S80" s="38"/>
      <c r="T80" s="24"/>
      <c r="U80" s="24"/>
      <c r="V80" s="24"/>
      <c r="W80" s="24"/>
      <c r="X80" s="71"/>
      <c r="Y80" s="38"/>
      <c r="Z80" s="38"/>
      <c r="AA80" s="38"/>
      <c r="AB80" s="38"/>
      <c r="AC80" s="24"/>
      <c r="AD80" s="38"/>
      <c r="AE80" s="38"/>
      <c r="AF80" s="38"/>
      <c r="AG80" s="38"/>
      <c r="AH80" s="38"/>
      <c r="AI80" s="38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24"/>
      <c r="P81" s="38"/>
      <c r="Q81" s="41"/>
      <c r="R81" s="38"/>
      <c r="S81" s="38"/>
      <c r="T81" s="24"/>
      <c r="U81" s="24"/>
      <c r="V81" s="24"/>
      <c r="W81" s="24"/>
      <c r="X81" s="71"/>
      <c r="Y81" s="38"/>
      <c r="Z81" s="38"/>
      <c r="AA81" s="38"/>
      <c r="AB81" s="38"/>
      <c r="AC81" s="24"/>
      <c r="AD81" s="38"/>
      <c r="AE81" s="38"/>
      <c r="AF81" s="38"/>
      <c r="AG81" s="38"/>
      <c r="AH81" s="38"/>
      <c r="AI81" s="38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24"/>
      <c r="P82" s="38"/>
      <c r="Q82" s="41"/>
      <c r="R82" s="38"/>
      <c r="S82" s="38"/>
      <c r="T82" s="24"/>
      <c r="U82" s="24"/>
      <c r="V82" s="24"/>
      <c r="W82" s="24"/>
      <c r="X82" s="71"/>
      <c r="Y82" s="38"/>
      <c r="Z82" s="38"/>
      <c r="AA82" s="38"/>
      <c r="AB82" s="38"/>
      <c r="AC82" s="24"/>
      <c r="AD82" s="38"/>
      <c r="AE82" s="38"/>
      <c r="AF82" s="38"/>
      <c r="AG82" s="38"/>
      <c r="AH82" s="38"/>
      <c r="AI82" s="38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24"/>
      <c r="P83" s="38"/>
      <c r="Q83" s="41"/>
      <c r="R83" s="38"/>
      <c r="S83" s="38"/>
      <c r="T83" s="24"/>
      <c r="U83" s="24"/>
      <c r="V83" s="24"/>
      <c r="W83" s="24"/>
      <c r="X83" s="71"/>
      <c r="Y83" s="38"/>
      <c r="Z83" s="38"/>
      <c r="AA83" s="38"/>
      <c r="AB83" s="38"/>
      <c r="AC83" s="24"/>
      <c r="AD83" s="38"/>
      <c r="AE83" s="38"/>
      <c r="AF83" s="38"/>
      <c r="AG83" s="38"/>
      <c r="AH83" s="38"/>
      <c r="AI83" s="38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24"/>
      <c r="P84" s="38"/>
      <c r="Q84" s="41"/>
      <c r="R84" s="38"/>
      <c r="S84" s="38"/>
      <c r="T84" s="24"/>
      <c r="U84" s="24"/>
      <c r="V84" s="24"/>
      <c r="W84" s="24"/>
      <c r="X84" s="71"/>
      <c r="Y84" s="38"/>
      <c r="Z84" s="38"/>
      <c r="AA84" s="38"/>
      <c r="AB84" s="38"/>
      <c r="AC84" s="24"/>
      <c r="AD84" s="38"/>
      <c r="AE84" s="38"/>
      <c r="AF84" s="38"/>
      <c r="AG84" s="38"/>
      <c r="AH84" s="38"/>
      <c r="AI84" s="38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24"/>
      <c r="P85" s="38"/>
      <c r="Q85" s="41"/>
      <c r="R85" s="38"/>
      <c r="S85" s="38"/>
      <c r="T85" s="24"/>
      <c r="U85" s="24"/>
      <c r="V85" s="24"/>
      <c r="W85" s="24"/>
      <c r="X85" s="71"/>
      <c r="Y85" s="38"/>
      <c r="Z85" s="38"/>
      <c r="AA85" s="38"/>
      <c r="AB85" s="38"/>
      <c r="AC85" s="24"/>
      <c r="AD85" s="38"/>
      <c r="AE85" s="38"/>
      <c r="AF85" s="38"/>
      <c r="AG85" s="38"/>
      <c r="AH85" s="38"/>
      <c r="AI85" s="38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24"/>
      <c r="P86" s="38"/>
      <c r="Q86" s="41"/>
      <c r="R86" s="38"/>
      <c r="S86" s="38"/>
      <c r="T86" s="24"/>
      <c r="U86" s="24"/>
      <c r="V86" s="24"/>
      <c r="W86" s="24"/>
      <c r="X86" s="71"/>
      <c r="Y86" s="38"/>
      <c r="Z86" s="38"/>
      <c r="AA86" s="38"/>
      <c r="AB86" s="38"/>
      <c r="AC86" s="24"/>
      <c r="AD86" s="38"/>
      <c r="AE86" s="38"/>
      <c r="AF86" s="38"/>
      <c r="AG86" s="38"/>
      <c r="AH86" s="38"/>
      <c r="AI86" s="38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24"/>
      <c r="P87" s="38"/>
      <c r="Q87" s="41"/>
      <c r="R87" s="38"/>
      <c r="S87" s="38"/>
      <c r="T87" s="24"/>
      <c r="U87" s="24"/>
      <c r="V87" s="24"/>
      <c r="W87" s="24"/>
      <c r="X87" s="71"/>
      <c r="Y87" s="38"/>
      <c r="Z87" s="38"/>
      <c r="AA87" s="38"/>
      <c r="AB87" s="38"/>
      <c r="AC87" s="24"/>
      <c r="AD87" s="38"/>
      <c r="AE87" s="38"/>
      <c r="AF87" s="38"/>
      <c r="AG87" s="38"/>
      <c r="AH87" s="38"/>
      <c r="AI87" s="38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24"/>
      <c r="P88" s="38"/>
      <c r="Q88" s="41"/>
      <c r="R88" s="38"/>
      <c r="S88" s="38"/>
      <c r="T88" s="24"/>
      <c r="U88" s="24"/>
      <c r="V88" s="24"/>
      <c r="W88" s="24"/>
      <c r="X88" s="71"/>
      <c r="Y88" s="38"/>
      <c r="Z88" s="38"/>
      <c r="AA88" s="38"/>
      <c r="AB88" s="38"/>
      <c r="AC88" s="24"/>
      <c r="AD88" s="38"/>
      <c r="AE88" s="38"/>
      <c r="AF88" s="38"/>
      <c r="AG88" s="38"/>
      <c r="AH88" s="38"/>
      <c r="AI88" s="38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24"/>
      <c r="P89" s="38"/>
      <c r="Q89" s="41"/>
      <c r="R89" s="38"/>
      <c r="S89" s="38"/>
      <c r="T89" s="24"/>
      <c r="U89" s="24"/>
      <c r="V89" s="24"/>
      <c r="W89" s="24"/>
      <c r="X89" s="71"/>
      <c r="Y89" s="38"/>
      <c r="Z89" s="38"/>
      <c r="AA89" s="38"/>
      <c r="AB89" s="38"/>
      <c r="AC89" s="24"/>
      <c r="AD89" s="38"/>
      <c r="AE89" s="38"/>
      <c r="AF89" s="38"/>
      <c r="AG89" s="38"/>
      <c r="AH89" s="38"/>
      <c r="AI89" s="38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24"/>
      <c r="P90" s="38"/>
      <c r="Q90" s="41"/>
      <c r="R90" s="38"/>
      <c r="S90" s="38"/>
      <c r="T90" s="24"/>
      <c r="U90" s="24"/>
      <c r="V90" s="24"/>
      <c r="W90" s="24"/>
      <c r="X90" s="71"/>
      <c r="Y90" s="38"/>
      <c r="Z90" s="38"/>
      <c r="AA90" s="38"/>
      <c r="AB90" s="38"/>
      <c r="AC90" s="24"/>
      <c r="AD90" s="38"/>
      <c r="AE90" s="38"/>
      <c r="AF90" s="38"/>
      <c r="AG90" s="38"/>
      <c r="AH90" s="38"/>
      <c r="AI90" s="38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24"/>
      <c r="P91" s="38"/>
      <c r="Q91" s="41"/>
      <c r="R91" s="38"/>
      <c r="S91" s="38"/>
      <c r="T91" s="24"/>
      <c r="U91" s="24"/>
      <c r="V91" s="24"/>
      <c r="W91" s="24"/>
      <c r="X91" s="71"/>
      <c r="Y91" s="38"/>
      <c r="Z91" s="38"/>
      <c r="AA91" s="38"/>
      <c r="AB91" s="38"/>
      <c r="AC91" s="24"/>
      <c r="AD91" s="38"/>
      <c r="AE91" s="38"/>
      <c r="AF91" s="38"/>
      <c r="AG91" s="38"/>
      <c r="AH91" s="38"/>
      <c r="AI91" s="38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24"/>
      <c r="P92" s="38"/>
      <c r="Q92" s="41"/>
      <c r="R92" s="38"/>
      <c r="S92" s="38"/>
      <c r="T92" s="24"/>
      <c r="U92" s="24"/>
      <c r="V92" s="24"/>
      <c r="W92" s="24"/>
      <c r="X92" s="71"/>
      <c r="Y92" s="38"/>
      <c r="Z92" s="38"/>
      <c r="AA92" s="38"/>
      <c r="AB92" s="38"/>
      <c r="AC92" s="24"/>
      <c r="AD92" s="38"/>
      <c r="AE92" s="38"/>
      <c r="AF92" s="38"/>
      <c r="AG92" s="38"/>
      <c r="AH92" s="38"/>
      <c r="AI92" s="38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24"/>
      <c r="P93" s="38"/>
      <c r="Q93" s="41"/>
      <c r="R93" s="38"/>
      <c r="S93" s="38"/>
      <c r="T93" s="24"/>
      <c r="U93" s="24"/>
      <c r="V93" s="24"/>
      <c r="W93" s="24"/>
      <c r="X93" s="71"/>
      <c r="Y93" s="38"/>
      <c r="Z93" s="38"/>
      <c r="AA93" s="38"/>
      <c r="AB93" s="38"/>
      <c r="AC93" s="24"/>
      <c r="AD93" s="38"/>
      <c r="AE93" s="38"/>
      <c r="AF93" s="38"/>
      <c r="AG93" s="38"/>
      <c r="AH93" s="38"/>
      <c r="AI93" s="38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24"/>
      <c r="P94" s="38"/>
      <c r="Q94" s="41"/>
      <c r="R94" s="38"/>
      <c r="S94" s="38"/>
      <c r="T94" s="24"/>
      <c r="U94" s="24"/>
      <c r="V94" s="24"/>
      <c r="W94" s="24"/>
      <c r="X94" s="71"/>
      <c r="Y94" s="38"/>
      <c r="Z94" s="38"/>
      <c r="AA94" s="38"/>
      <c r="AB94" s="38"/>
      <c r="AC94" s="24"/>
      <c r="AD94" s="38"/>
      <c r="AE94" s="38"/>
      <c r="AF94" s="38"/>
      <c r="AG94" s="38"/>
      <c r="AH94" s="38"/>
      <c r="AI94" s="38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24"/>
      <c r="P95" s="38"/>
      <c r="Q95" s="41"/>
      <c r="R95" s="38"/>
      <c r="S95" s="38"/>
      <c r="T95" s="24"/>
      <c r="U95" s="24"/>
      <c r="V95" s="24"/>
      <c r="W95" s="24"/>
      <c r="X95" s="71"/>
      <c r="Y95" s="38"/>
      <c r="Z95" s="38"/>
      <c r="AA95" s="38"/>
      <c r="AB95" s="38"/>
      <c r="AC95" s="24"/>
      <c r="AD95" s="38"/>
      <c r="AE95" s="38"/>
      <c r="AF95" s="38"/>
      <c r="AG95" s="38"/>
      <c r="AH95" s="38"/>
      <c r="AI95" s="38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24"/>
      <c r="P96" s="38"/>
      <c r="Q96" s="41"/>
      <c r="R96" s="38"/>
      <c r="S96" s="38"/>
      <c r="T96" s="24"/>
      <c r="U96" s="24"/>
      <c r="V96" s="24"/>
      <c r="W96" s="24"/>
      <c r="X96" s="71"/>
      <c r="Y96" s="38"/>
      <c r="Z96" s="38"/>
      <c r="AA96" s="38"/>
      <c r="AB96" s="38"/>
      <c r="AC96" s="24"/>
      <c r="AD96" s="38"/>
      <c r="AE96" s="38"/>
      <c r="AF96" s="38"/>
      <c r="AG96" s="38"/>
      <c r="AH96" s="38"/>
      <c r="AI96" s="38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1"/>
      <c r="O97" s="24"/>
      <c r="P97" s="38"/>
      <c r="Q97" s="41"/>
      <c r="R97" s="38"/>
      <c r="S97" s="38"/>
      <c r="T97" s="24"/>
      <c r="U97" s="24"/>
      <c r="V97" s="24"/>
      <c r="W97" s="24"/>
      <c r="X97" s="71"/>
      <c r="Y97" s="38"/>
      <c r="Z97" s="38"/>
      <c r="AA97" s="38"/>
      <c r="AB97" s="38"/>
      <c r="AC97" s="24"/>
      <c r="AD97" s="38"/>
      <c r="AE97" s="38"/>
      <c r="AF97" s="38"/>
      <c r="AG97" s="38"/>
      <c r="AH97" s="38"/>
      <c r="AI97" s="38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1"/>
      <c r="O98" s="24"/>
      <c r="P98" s="38"/>
      <c r="Q98" s="41"/>
      <c r="R98" s="38"/>
      <c r="S98" s="38"/>
      <c r="T98" s="24"/>
      <c r="U98" s="24"/>
      <c r="V98" s="24"/>
      <c r="W98" s="24"/>
      <c r="X98" s="71"/>
      <c r="Y98" s="38"/>
      <c r="Z98" s="38"/>
      <c r="AA98" s="38"/>
      <c r="AB98" s="38"/>
      <c r="AC98" s="24"/>
      <c r="AD98" s="38"/>
      <c r="AE98" s="38"/>
      <c r="AF98" s="38"/>
      <c r="AG98" s="38"/>
      <c r="AH98" s="38"/>
      <c r="AI98" s="38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41"/>
      <c r="O99" s="24"/>
      <c r="P99" s="38"/>
      <c r="Q99" s="41"/>
      <c r="R99" s="38"/>
      <c r="S99" s="38"/>
      <c r="T99" s="24"/>
      <c r="U99" s="24"/>
      <c r="V99" s="24"/>
      <c r="W99" s="24"/>
      <c r="X99" s="71"/>
      <c r="Y99" s="38"/>
      <c r="Z99" s="38"/>
      <c r="AA99" s="38"/>
      <c r="AB99" s="38"/>
      <c r="AC99" s="24"/>
      <c r="AD99" s="38"/>
      <c r="AE99" s="38"/>
      <c r="AF99" s="38"/>
      <c r="AG99" s="38"/>
      <c r="AH99" s="38"/>
      <c r="AI99" s="3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2:33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2:33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2:33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2:33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2:33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2:33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2:33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2:33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2:33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2:33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2:33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2:33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2:33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56</v>
      </c>
      <c r="F1" s="192"/>
      <c r="G1" s="149"/>
      <c r="H1" s="14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2"/>
      <c r="AB1" s="192"/>
      <c r="AC1" s="149"/>
      <c r="AD1" s="14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93" t="s">
        <v>120</v>
      </c>
      <c r="C2" s="164"/>
      <c r="D2" s="194"/>
      <c r="E2" s="13" t="s">
        <v>12</v>
      </c>
      <c r="F2" s="14"/>
      <c r="G2" s="14"/>
      <c r="H2" s="14"/>
      <c r="I2" s="20"/>
      <c r="J2" s="15"/>
      <c r="K2" s="182"/>
      <c r="L2" s="22" t="s">
        <v>121</v>
      </c>
      <c r="M2" s="14"/>
      <c r="N2" s="14"/>
      <c r="O2" s="21"/>
      <c r="P2" s="19"/>
      <c r="Q2" s="22" t="s">
        <v>122</v>
      </c>
      <c r="R2" s="14"/>
      <c r="S2" s="14"/>
      <c r="T2" s="14"/>
      <c r="U2" s="20"/>
      <c r="V2" s="21"/>
      <c r="W2" s="19"/>
      <c r="X2" s="195" t="s">
        <v>123</v>
      </c>
      <c r="Y2" s="196"/>
      <c r="Z2" s="197"/>
      <c r="AA2" s="13" t="s">
        <v>12</v>
      </c>
      <c r="AB2" s="14"/>
      <c r="AC2" s="14"/>
      <c r="AD2" s="14"/>
      <c r="AE2" s="20"/>
      <c r="AF2" s="15"/>
      <c r="AG2" s="182"/>
      <c r="AH2" s="22" t="s">
        <v>124</v>
      </c>
      <c r="AI2" s="14"/>
      <c r="AJ2" s="14"/>
      <c r="AK2" s="21"/>
      <c r="AL2" s="19"/>
      <c r="AM2" s="22" t="s">
        <v>122</v>
      </c>
      <c r="AN2" s="14"/>
      <c r="AO2" s="14"/>
      <c r="AP2" s="14"/>
      <c r="AQ2" s="20"/>
      <c r="AR2" s="21"/>
      <c r="AS2" s="17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5"/>
      <c r="L3" s="18" t="s">
        <v>5</v>
      </c>
      <c r="M3" s="18" t="s">
        <v>6</v>
      </c>
      <c r="N3" s="18" t="s">
        <v>125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5"/>
      <c r="AH3" s="18" t="s">
        <v>5</v>
      </c>
      <c r="AI3" s="18" t="s">
        <v>6</v>
      </c>
      <c r="AJ3" s="18" t="s">
        <v>125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>
        <v>1984</v>
      </c>
      <c r="C4" s="25" t="s">
        <v>63</v>
      </c>
      <c r="D4" s="2" t="s">
        <v>39</v>
      </c>
      <c r="E4" s="25">
        <v>10</v>
      </c>
      <c r="F4" s="25">
        <v>2</v>
      </c>
      <c r="G4" s="25">
        <v>14</v>
      </c>
      <c r="H4" s="25">
        <v>12</v>
      </c>
      <c r="I4" s="25"/>
      <c r="J4" s="26"/>
      <c r="K4" s="146"/>
      <c r="L4" s="18" t="s">
        <v>40</v>
      </c>
      <c r="M4" s="18"/>
      <c r="N4" s="18"/>
      <c r="O4" s="18"/>
      <c r="P4" s="24"/>
      <c r="Q4" s="25">
        <v>8</v>
      </c>
      <c r="R4" s="25">
        <v>0</v>
      </c>
      <c r="S4" s="25">
        <v>9</v>
      </c>
      <c r="T4" s="25">
        <v>4</v>
      </c>
      <c r="U4" s="25"/>
      <c r="V4" s="198"/>
      <c r="W4" s="30"/>
      <c r="X4" s="25"/>
      <c r="Y4" s="28"/>
      <c r="Z4" s="2"/>
      <c r="AA4" s="25"/>
      <c r="AB4" s="25"/>
      <c r="AC4" s="25"/>
      <c r="AD4" s="27"/>
      <c r="AE4" s="25"/>
      <c r="AF4" s="26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99"/>
      <c r="AS4" s="20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28"/>
      <c r="D5" s="2"/>
      <c r="E5" s="25"/>
      <c r="F5" s="25"/>
      <c r="G5" s="25"/>
      <c r="H5" s="27"/>
      <c r="I5" s="25"/>
      <c r="J5" s="26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98"/>
      <c r="W5" s="30"/>
      <c r="X5" s="25">
        <v>1986</v>
      </c>
      <c r="Y5" s="25" t="s">
        <v>132</v>
      </c>
      <c r="Z5" s="130" t="s">
        <v>133</v>
      </c>
      <c r="AA5" s="25">
        <v>17</v>
      </c>
      <c r="AB5" s="25">
        <v>0</v>
      </c>
      <c r="AC5" s="25">
        <v>8</v>
      </c>
      <c r="AD5" s="25">
        <v>22</v>
      </c>
      <c r="AE5" s="25"/>
      <c r="AF5" s="26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99"/>
      <c r="AS5" s="20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5"/>
      <c r="C6" s="28"/>
      <c r="D6" s="2"/>
      <c r="E6" s="25"/>
      <c r="F6" s="25"/>
      <c r="G6" s="25"/>
      <c r="H6" s="27"/>
      <c r="I6" s="25"/>
      <c r="J6" s="26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98"/>
      <c r="W6" s="30"/>
      <c r="X6" s="25">
        <v>1987</v>
      </c>
      <c r="Y6" s="25" t="s">
        <v>69</v>
      </c>
      <c r="Z6" s="130" t="s">
        <v>133</v>
      </c>
      <c r="AA6" s="25">
        <v>14</v>
      </c>
      <c r="AB6" s="25">
        <v>0</v>
      </c>
      <c r="AC6" s="25">
        <v>11</v>
      </c>
      <c r="AD6" s="25">
        <v>10</v>
      </c>
      <c r="AE6" s="25"/>
      <c r="AF6" s="26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99"/>
      <c r="AS6" s="20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5"/>
      <c r="C7" s="28"/>
      <c r="D7" s="2"/>
      <c r="E7" s="25"/>
      <c r="F7" s="25"/>
      <c r="G7" s="25"/>
      <c r="H7" s="27"/>
      <c r="I7" s="25"/>
      <c r="J7" s="2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98"/>
      <c r="W7" s="30"/>
      <c r="X7" s="25"/>
      <c r="Y7" s="28"/>
      <c r="Z7" s="130"/>
      <c r="AA7" s="25"/>
      <c r="AB7" s="25"/>
      <c r="AC7" s="25"/>
      <c r="AD7" s="27"/>
      <c r="AE7" s="25"/>
      <c r="AF7" s="26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99"/>
      <c r="AS7" s="20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5">
        <v>1999</v>
      </c>
      <c r="C8" s="25" t="s">
        <v>66</v>
      </c>
      <c r="D8" s="2" t="s">
        <v>134</v>
      </c>
      <c r="E8" s="25"/>
      <c r="F8" s="25"/>
      <c r="G8" s="25"/>
      <c r="H8" s="25"/>
      <c r="I8" s="25"/>
      <c r="J8" s="25"/>
      <c r="K8" s="24"/>
      <c r="L8" s="18"/>
      <c r="M8" s="18"/>
      <c r="N8" s="18"/>
      <c r="O8" s="18"/>
      <c r="P8" s="24"/>
      <c r="Q8" s="25">
        <v>1</v>
      </c>
      <c r="R8" s="25">
        <v>0</v>
      </c>
      <c r="S8" s="25">
        <v>0</v>
      </c>
      <c r="T8" s="25">
        <v>0</v>
      </c>
      <c r="U8" s="25">
        <v>0</v>
      </c>
      <c r="V8" s="198"/>
      <c r="W8" s="30"/>
      <c r="X8" s="25"/>
      <c r="Y8" s="28"/>
      <c r="Z8" s="2"/>
      <c r="AA8" s="25"/>
      <c r="AB8" s="25"/>
      <c r="AC8" s="25"/>
      <c r="AD8" s="27"/>
      <c r="AE8" s="25"/>
      <c r="AF8" s="26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99"/>
      <c r="AS8" s="20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105" t="s">
        <v>126</v>
      </c>
      <c r="C9" s="112"/>
      <c r="D9" s="108"/>
      <c r="E9" s="111">
        <f>SUM(E4:E8)</f>
        <v>10</v>
      </c>
      <c r="F9" s="111">
        <f>SUM(F4:F8)</f>
        <v>2</v>
      </c>
      <c r="G9" s="111">
        <f>SUM(G4:G8)</f>
        <v>14</v>
      </c>
      <c r="H9" s="111">
        <f>SUM(H4:H8)</f>
        <v>12</v>
      </c>
      <c r="I9" s="111">
        <f>SUM(I4:I8)</f>
        <v>0</v>
      </c>
      <c r="J9" s="201">
        <v>0</v>
      </c>
      <c r="K9" s="182">
        <f>SUM(K4:K8)</f>
        <v>0</v>
      </c>
      <c r="L9" s="22"/>
      <c r="M9" s="20"/>
      <c r="N9" s="202"/>
      <c r="O9" s="203"/>
      <c r="P9" s="24"/>
      <c r="Q9" s="111">
        <f>SUM(Q4:Q8)</f>
        <v>9</v>
      </c>
      <c r="R9" s="111">
        <f>SUM(R4:R8)</f>
        <v>0</v>
      </c>
      <c r="S9" s="111">
        <f>SUM(S4:S8)</f>
        <v>9</v>
      </c>
      <c r="T9" s="111">
        <f>SUM(T4:T8)</f>
        <v>4</v>
      </c>
      <c r="U9" s="111">
        <f>SUM(U4:U8)</f>
        <v>0</v>
      </c>
      <c r="V9" s="36">
        <v>0</v>
      </c>
      <c r="W9" s="182">
        <f>SUM(W4:W8)</f>
        <v>0</v>
      </c>
      <c r="X9" s="16" t="s">
        <v>126</v>
      </c>
      <c r="Y9" s="17"/>
      <c r="Z9" s="15"/>
      <c r="AA9" s="111">
        <f>SUM(AA4:AA8)</f>
        <v>31</v>
      </c>
      <c r="AB9" s="111">
        <f>SUM(AB4:AB8)</f>
        <v>0</v>
      </c>
      <c r="AC9" s="111">
        <f>SUM(AC4:AC8)</f>
        <v>19</v>
      </c>
      <c r="AD9" s="111">
        <f>SUM(AD4:AD8)</f>
        <v>32</v>
      </c>
      <c r="AE9" s="111">
        <f>SUM(AE4:AE8)</f>
        <v>0</v>
      </c>
      <c r="AF9" s="201">
        <v>0</v>
      </c>
      <c r="AG9" s="182">
        <f>SUM(AG4:AG8)</f>
        <v>0</v>
      </c>
      <c r="AH9" s="22"/>
      <c r="AI9" s="20"/>
      <c r="AJ9" s="202"/>
      <c r="AK9" s="203"/>
      <c r="AL9" s="24"/>
      <c r="AM9" s="111">
        <f>SUM(AM4:AM8)</f>
        <v>0</v>
      </c>
      <c r="AN9" s="111">
        <f>SUM(AN4:AN8)</f>
        <v>0</v>
      </c>
      <c r="AO9" s="111">
        <f>SUM(AO4:AO8)</f>
        <v>0</v>
      </c>
      <c r="AP9" s="111">
        <f>SUM(AP4:AP8)</f>
        <v>0</v>
      </c>
      <c r="AQ9" s="111">
        <f>SUM(AQ4:AQ8)</f>
        <v>0</v>
      </c>
      <c r="AR9" s="201">
        <v>0</v>
      </c>
      <c r="AS9" s="175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0"/>
      <c r="L10" s="24"/>
      <c r="M10" s="24"/>
      <c r="N10" s="24"/>
      <c r="O10" s="24"/>
      <c r="P10" s="38"/>
      <c r="Q10" s="38"/>
      <c r="R10" s="41"/>
      <c r="S10" s="38"/>
      <c r="T10" s="38"/>
      <c r="U10" s="24"/>
      <c r="V10" s="24"/>
      <c r="W10" s="30"/>
      <c r="X10" s="38"/>
      <c r="Y10" s="38"/>
      <c r="Z10" s="38"/>
      <c r="AA10" s="38"/>
      <c r="AB10" s="38"/>
      <c r="AC10" s="38"/>
      <c r="AD10" s="38"/>
      <c r="AE10" s="38"/>
      <c r="AF10" s="39"/>
      <c r="AG10" s="30"/>
      <c r="AH10" s="24"/>
      <c r="AI10" s="24"/>
      <c r="AJ10" s="24"/>
      <c r="AK10" s="24"/>
      <c r="AL10" s="38"/>
      <c r="AM10" s="38"/>
      <c r="AN10" s="41"/>
      <c r="AO10" s="38"/>
      <c r="AP10" s="38"/>
      <c r="AQ10" s="24"/>
      <c r="AR10" s="24"/>
      <c r="AS10" s="3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04" t="s">
        <v>127</v>
      </c>
      <c r="C11" s="205"/>
      <c r="D11" s="20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128</v>
      </c>
      <c r="O11" s="18" t="s">
        <v>129</v>
      </c>
      <c r="Q11" s="41"/>
      <c r="R11" s="41" t="s">
        <v>52</v>
      </c>
      <c r="S11" s="41"/>
      <c r="T11" s="38" t="s">
        <v>54</v>
      </c>
      <c r="U11" s="24"/>
      <c r="V11" s="30"/>
      <c r="W11" s="30"/>
      <c r="X11" s="207"/>
      <c r="Y11" s="207"/>
      <c r="Z11" s="207"/>
      <c r="AA11" s="207"/>
      <c r="AB11" s="207"/>
      <c r="AC11" s="41"/>
      <c r="AD11" s="41"/>
      <c r="AE11" s="41"/>
      <c r="AF11" s="38"/>
      <c r="AG11" s="38"/>
      <c r="AH11" s="38"/>
      <c r="AI11" s="38"/>
      <c r="AJ11" s="38"/>
      <c r="AK11" s="38"/>
      <c r="AM11" s="30"/>
      <c r="AN11" s="207"/>
      <c r="AO11" s="207"/>
      <c r="AP11" s="207"/>
      <c r="AQ11" s="207"/>
      <c r="AR11" s="207"/>
      <c r="AS11" s="207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116</v>
      </c>
      <c r="C12" s="12"/>
      <c r="D12" s="45"/>
      <c r="E12" s="208">
        <v>0</v>
      </c>
      <c r="F12" s="208">
        <v>0</v>
      </c>
      <c r="G12" s="208">
        <v>0</v>
      </c>
      <c r="H12" s="208">
        <v>0</v>
      </c>
      <c r="I12" s="208">
        <v>0</v>
      </c>
      <c r="J12" s="209">
        <v>0</v>
      </c>
      <c r="K12" s="38" t="e">
        <f>PRODUCT(I12/J12)</f>
        <v>#DIV/0!</v>
      </c>
      <c r="L12" s="210">
        <v>0</v>
      </c>
      <c r="M12" s="210">
        <v>0</v>
      </c>
      <c r="N12" s="210">
        <v>0</v>
      </c>
      <c r="O12" s="210">
        <v>0</v>
      </c>
      <c r="Q12" s="41"/>
      <c r="R12" s="41"/>
      <c r="S12" s="41"/>
      <c r="T12" s="38" t="s">
        <v>53</v>
      </c>
      <c r="U12" s="38"/>
      <c r="V12" s="38"/>
      <c r="W12" s="38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11" t="s">
        <v>120</v>
      </c>
      <c r="C13" s="212"/>
      <c r="D13" s="213"/>
      <c r="E13" s="208">
        <f>PRODUCT(E9+Q9)</f>
        <v>19</v>
      </c>
      <c r="F13" s="208">
        <f>PRODUCT(F9+R9)</f>
        <v>2</v>
      </c>
      <c r="G13" s="208">
        <f>PRODUCT(G9+S9)</f>
        <v>23</v>
      </c>
      <c r="H13" s="208">
        <f>PRODUCT(H9+T9)</f>
        <v>16</v>
      </c>
      <c r="I13" s="208">
        <f>PRODUCT(I9+U9)</f>
        <v>0</v>
      </c>
      <c r="J13" s="209">
        <v>0</v>
      </c>
      <c r="K13" s="38">
        <f>PRODUCT(K9+W9)</f>
        <v>0</v>
      </c>
      <c r="L13" s="210">
        <f>PRODUCT((F13+G13)/E13)</f>
        <v>1.3157894736842106</v>
      </c>
      <c r="M13" s="210">
        <f>PRODUCT(H13/E13)</f>
        <v>0.84210526315789469</v>
      </c>
      <c r="N13" s="210">
        <f>PRODUCT((F13+G13+H13)/E13)</f>
        <v>2.1578947368421053</v>
      </c>
      <c r="O13" s="210">
        <f>PRODUCT(I13/E13)</f>
        <v>0</v>
      </c>
      <c r="Q13" s="41"/>
      <c r="R13" s="41"/>
      <c r="S13" s="41"/>
      <c r="T13" s="38" t="s">
        <v>55</v>
      </c>
      <c r="U13" s="38"/>
      <c r="V13" s="38"/>
      <c r="W13" s="38"/>
      <c r="X13" s="38"/>
      <c r="Y13" s="38"/>
      <c r="Z13" s="38"/>
      <c r="AA13" s="38"/>
      <c r="AB13" s="38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14" t="s">
        <v>123</v>
      </c>
      <c r="C14" s="215"/>
      <c r="D14" s="216"/>
      <c r="E14" s="208">
        <f>PRODUCT(AA9+AM9)</f>
        <v>31</v>
      </c>
      <c r="F14" s="208">
        <f>PRODUCT(AB9+AN9)</f>
        <v>0</v>
      </c>
      <c r="G14" s="208">
        <f>PRODUCT(AC9+AO9)</f>
        <v>19</v>
      </c>
      <c r="H14" s="208">
        <f>PRODUCT(AD9+AP9)</f>
        <v>32</v>
      </c>
      <c r="I14" s="208">
        <f>PRODUCT(AE9+AQ9)</f>
        <v>0</v>
      </c>
      <c r="J14" s="209">
        <v>0</v>
      </c>
      <c r="K14" s="24">
        <f>PRODUCT(AG9+AS9)</f>
        <v>0</v>
      </c>
      <c r="L14" s="210">
        <f>PRODUCT((F14+G14)/E14)</f>
        <v>0.61290322580645162</v>
      </c>
      <c r="M14" s="210">
        <f>PRODUCT(H14/E14)</f>
        <v>1.032258064516129</v>
      </c>
      <c r="N14" s="210">
        <f>PRODUCT((F14+G14+H14)/E14)</f>
        <v>1.6451612903225807</v>
      </c>
      <c r="O14" s="210">
        <f>PRODUCT(I14/E14)</f>
        <v>0</v>
      </c>
      <c r="Q14" s="41"/>
      <c r="R14" s="41"/>
      <c r="S14" s="38"/>
      <c r="T14" s="157" t="s">
        <v>130</v>
      </c>
      <c r="U14" s="24"/>
      <c r="V14" s="24"/>
      <c r="W14" s="38"/>
      <c r="X14" s="38"/>
      <c r="Y14" s="38"/>
      <c r="Z14" s="38"/>
      <c r="AA14" s="38"/>
      <c r="AB14" s="38"/>
      <c r="AC14" s="41"/>
      <c r="AD14" s="41"/>
      <c r="AE14" s="41"/>
      <c r="AF14" s="41"/>
      <c r="AG14" s="41"/>
      <c r="AH14" s="41"/>
      <c r="AI14" s="41"/>
      <c r="AJ14" s="41"/>
      <c r="AK14" s="38"/>
      <c r="AL14" s="24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17" t="s">
        <v>126</v>
      </c>
      <c r="C15" s="218"/>
      <c r="D15" s="219"/>
      <c r="E15" s="208">
        <f>SUM(E12:E14)</f>
        <v>50</v>
      </c>
      <c r="F15" s="208">
        <f t="shared" ref="F15:I15" si="0">SUM(F12:F14)</f>
        <v>2</v>
      </c>
      <c r="G15" s="208">
        <f t="shared" si="0"/>
        <v>42</v>
      </c>
      <c r="H15" s="208">
        <f t="shared" si="0"/>
        <v>48</v>
      </c>
      <c r="I15" s="208">
        <f t="shared" si="0"/>
        <v>0</v>
      </c>
      <c r="J15" s="209">
        <v>0</v>
      </c>
      <c r="K15" s="38" t="e">
        <f>SUM(K12:K14)</f>
        <v>#DIV/0!</v>
      </c>
      <c r="L15" s="210">
        <f>PRODUCT((F15+G15)/E15)</f>
        <v>0.88</v>
      </c>
      <c r="M15" s="210">
        <f>PRODUCT(H15/E15)</f>
        <v>0.96</v>
      </c>
      <c r="N15" s="210">
        <f>PRODUCT((F15+G15+H15)/E15)</f>
        <v>1.84</v>
      </c>
      <c r="O15" s="210">
        <f>PRODUCT(I15/E15)</f>
        <v>0</v>
      </c>
      <c r="Q15" s="24"/>
      <c r="R15" s="24"/>
      <c r="S15" s="24"/>
      <c r="T15" s="157" t="s">
        <v>131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4"/>
      <c r="F16" s="24"/>
      <c r="G16" s="24"/>
      <c r="H16" s="24"/>
      <c r="I16" s="24"/>
      <c r="J16" s="38"/>
      <c r="K16" s="38"/>
      <c r="L16" s="24"/>
      <c r="M16" s="24"/>
      <c r="N16" s="24"/>
      <c r="O16" s="24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1"/>
      <c r="AH176" s="41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1"/>
      <c r="AH177" s="41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1"/>
      <c r="AH178" s="41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1"/>
      <c r="AH179" s="41"/>
      <c r="AI179" s="41"/>
      <c r="AJ179" s="41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1"/>
      <c r="AH180" s="41"/>
      <c r="AI180" s="41"/>
      <c r="AJ180" s="41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41"/>
      <c r="AH181" s="41"/>
      <c r="AI181" s="41"/>
      <c r="AJ181" s="41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1"/>
      <c r="AH182" s="41"/>
      <c r="AI182" s="41"/>
      <c r="AJ182" s="41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3" customWidth="1"/>
    <col min="3" max="3" width="21.5703125" style="74" customWidth="1"/>
    <col min="4" max="4" width="10.5703125" style="170" customWidth="1"/>
    <col min="5" max="5" width="8" style="170" customWidth="1"/>
    <col min="6" max="6" width="0.7109375" style="30" customWidth="1"/>
    <col min="7" max="11" width="5.28515625" style="74" customWidth="1"/>
    <col min="12" max="12" width="6.42578125" style="74" customWidth="1"/>
    <col min="13" max="21" width="5.28515625" style="74" customWidth="1"/>
    <col min="22" max="22" width="10.85546875" style="74" customWidth="1"/>
    <col min="23" max="23" width="19.7109375" style="170" customWidth="1"/>
    <col min="24" max="24" width="9.7109375" style="74" customWidth="1"/>
    <col min="25" max="30" width="9.140625" style="171"/>
  </cols>
  <sheetData>
    <row r="1" spans="1:30" ht="18.75" x14ac:dyDescent="0.3">
      <c r="A1" s="1"/>
      <c r="B1" s="163" t="s">
        <v>91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  <c r="X1" s="166"/>
      <c r="Y1" s="167"/>
      <c r="Z1" s="167"/>
      <c r="AA1" s="167"/>
      <c r="AB1" s="167"/>
      <c r="AC1" s="167"/>
      <c r="AD1" s="167"/>
    </row>
    <row r="2" spans="1:30" x14ac:dyDescent="0.25">
      <c r="A2" s="1"/>
      <c r="B2" s="10" t="s">
        <v>34</v>
      </c>
      <c r="C2" s="5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49"/>
      <c r="X2" s="27"/>
      <c r="Y2" s="167"/>
      <c r="Z2" s="167"/>
      <c r="AA2" s="167"/>
      <c r="AB2" s="167"/>
      <c r="AC2" s="167"/>
      <c r="AD2" s="167"/>
    </row>
    <row r="3" spans="1:30" x14ac:dyDescent="0.25">
      <c r="A3" s="1"/>
      <c r="B3" s="114" t="s">
        <v>103</v>
      </c>
      <c r="C3" s="22" t="s">
        <v>92</v>
      </c>
      <c r="D3" s="105" t="s">
        <v>93</v>
      </c>
      <c r="E3" s="168" t="s">
        <v>1</v>
      </c>
      <c r="F3" s="24"/>
      <c r="G3" s="111" t="s">
        <v>61</v>
      </c>
      <c r="H3" s="108" t="s">
        <v>94</v>
      </c>
      <c r="I3" s="108" t="s">
        <v>31</v>
      </c>
      <c r="J3" s="17" t="s">
        <v>95</v>
      </c>
      <c r="K3" s="112" t="s">
        <v>96</v>
      </c>
      <c r="L3" s="112" t="s">
        <v>97</v>
      </c>
      <c r="M3" s="111" t="s">
        <v>60</v>
      </c>
      <c r="N3" s="111" t="s">
        <v>30</v>
      </c>
      <c r="O3" s="108" t="s">
        <v>98</v>
      </c>
      <c r="P3" s="111" t="s">
        <v>94</v>
      </c>
      <c r="Q3" s="111" t="s">
        <v>16</v>
      </c>
      <c r="R3" s="111">
        <v>1</v>
      </c>
      <c r="S3" s="111">
        <v>2</v>
      </c>
      <c r="T3" s="111">
        <v>3</v>
      </c>
      <c r="U3" s="111" t="s">
        <v>99</v>
      </c>
      <c r="V3" s="17" t="s">
        <v>21</v>
      </c>
      <c r="W3" s="16" t="s">
        <v>100</v>
      </c>
      <c r="X3" s="16" t="s">
        <v>101</v>
      </c>
      <c r="Y3" s="167"/>
      <c r="Z3" s="167"/>
      <c r="AA3" s="167"/>
      <c r="AB3" s="167"/>
      <c r="AC3" s="167"/>
      <c r="AD3" s="167"/>
    </row>
    <row r="4" spans="1:30" x14ac:dyDescent="0.25">
      <c r="A4" s="1"/>
      <c r="B4" s="172" t="s">
        <v>104</v>
      </c>
      <c r="C4" s="173" t="s">
        <v>105</v>
      </c>
      <c r="D4" s="172" t="s">
        <v>106</v>
      </c>
      <c r="E4" s="174" t="s">
        <v>36</v>
      </c>
      <c r="F4" s="175"/>
      <c r="G4" s="176"/>
      <c r="H4" s="177"/>
      <c r="I4" s="176">
        <v>1</v>
      </c>
      <c r="J4" s="178" t="s">
        <v>107</v>
      </c>
      <c r="K4" s="178">
        <v>6</v>
      </c>
      <c r="L4" s="178"/>
      <c r="M4" s="178">
        <v>1</v>
      </c>
      <c r="N4" s="176"/>
      <c r="O4" s="177"/>
      <c r="P4" s="176"/>
      <c r="Q4" s="177"/>
      <c r="R4" s="177"/>
      <c r="S4" s="177"/>
      <c r="T4" s="177"/>
      <c r="U4" s="177"/>
      <c r="V4" s="179"/>
      <c r="W4" s="172" t="s">
        <v>108</v>
      </c>
      <c r="X4" s="176"/>
      <c r="Y4" s="167"/>
      <c r="Z4" s="167"/>
      <c r="AA4" s="167"/>
      <c r="AB4" s="167"/>
      <c r="AC4" s="167"/>
      <c r="AD4" s="167"/>
    </row>
    <row r="5" spans="1:30" x14ac:dyDescent="0.25">
      <c r="A5" s="1"/>
      <c r="B5" s="172" t="s">
        <v>109</v>
      </c>
      <c r="C5" s="173" t="s">
        <v>110</v>
      </c>
      <c r="D5" s="172" t="s">
        <v>106</v>
      </c>
      <c r="E5" s="174" t="s">
        <v>36</v>
      </c>
      <c r="F5" s="180"/>
      <c r="G5" s="176"/>
      <c r="H5" s="177"/>
      <c r="I5" s="176">
        <v>1</v>
      </c>
      <c r="J5" s="178" t="s">
        <v>102</v>
      </c>
      <c r="K5" s="178">
        <v>8</v>
      </c>
      <c r="L5" s="178" t="s">
        <v>111</v>
      </c>
      <c r="M5" s="178">
        <v>1</v>
      </c>
      <c r="N5" s="176"/>
      <c r="O5" s="177">
        <v>1</v>
      </c>
      <c r="P5" s="176"/>
      <c r="Q5" s="177"/>
      <c r="R5" s="177"/>
      <c r="S5" s="177"/>
      <c r="T5" s="177"/>
      <c r="U5" s="177"/>
      <c r="V5" s="179"/>
      <c r="W5" s="172" t="s">
        <v>112</v>
      </c>
      <c r="X5" s="176"/>
      <c r="Y5" s="167"/>
      <c r="Z5" s="167"/>
      <c r="AA5" s="167"/>
      <c r="AB5" s="167"/>
      <c r="AC5" s="167"/>
      <c r="AD5" s="167"/>
    </row>
    <row r="6" spans="1:30" x14ac:dyDescent="0.25">
      <c r="A6" s="9"/>
      <c r="B6" s="187"/>
      <c r="C6" s="188"/>
      <c r="D6" s="137"/>
      <c r="E6" s="189"/>
      <c r="F6" s="139"/>
      <c r="G6" s="188"/>
      <c r="H6" s="188"/>
      <c r="I6" s="188"/>
      <c r="J6" s="190"/>
      <c r="K6" s="190"/>
      <c r="L6" s="190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37"/>
      <c r="X6" s="191"/>
      <c r="Y6" s="167"/>
      <c r="Z6" s="167"/>
      <c r="AA6" s="167"/>
      <c r="AB6" s="167"/>
      <c r="AC6" s="167"/>
      <c r="AD6" s="167"/>
    </row>
    <row r="7" spans="1:30" x14ac:dyDescent="0.25">
      <c r="A7" s="9"/>
      <c r="B7" s="157"/>
      <c r="C7" s="38"/>
      <c r="D7" s="157"/>
      <c r="E7" s="169"/>
      <c r="G7" s="38"/>
      <c r="H7" s="41"/>
      <c r="I7" s="38"/>
      <c r="J7" s="24"/>
      <c r="K7" s="24"/>
      <c r="L7" s="24"/>
      <c r="M7" s="38"/>
      <c r="N7" s="38"/>
      <c r="O7" s="38"/>
      <c r="P7" s="38"/>
      <c r="Q7" s="38"/>
      <c r="R7" s="38"/>
      <c r="S7" s="38"/>
      <c r="T7" s="38"/>
      <c r="U7" s="38"/>
      <c r="V7" s="38"/>
      <c r="W7" s="157"/>
      <c r="X7" s="38"/>
      <c r="Y7" s="167"/>
      <c r="Z7" s="167"/>
      <c r="AA7" s="167"/>
      <c r="AB7" s="167"/>
      <c r="AC7" s="167"/>
      <c r="AD7" s="167"/>
    </row>
    <row r="8" spans="1:30" x14ac:dyDescent="0.25">
      <c r="A8" s="9"/>
      <c r="B8" s="157"/>
      <c r="C8" s="38"/>
      <c r="D8" s="157"/>
      <c r="E8" s="169"/>
      <c r="G8" s="38"/>
      <c r="H8" s="41"/>
      <c r="I8" s="38"/>
      <c r="J8" s="24"/>
      <c r="K8" s="24"/>
      <c r="L8" s="24"/>
      <c r="M8" s="38"/>
      <c r="N8" s="38"/>
      <c r="O8" s="38"/>
      <c r="P8" s="38"/>
      <c r="Q8" s="38"/>
      <c r="R8" s="38"/>
      <c r="S8" s="38"/>
      <c r="T8" s="38"/>
      <c r="U8" s="38"/>
      <c r="V8" s="38"/>
      <c r="W8" s="157"/>
      <c r="X8" s="38"/>
      <c r="Y8" s="167"/>
      <c r="Z8" s="167"/>
      <c r="AA8" s="167"/>
      <c r="AB8" s="167"/>
      <c r="AC8" s="167"/>
      <c r="AD8" s="167"/>
    </row>
    <row r="9" spans="1:30" x14ac:dyDescent="0.25">
      <c r="A9" s="9"/>
      <c r="B9" s="157"/>
      <c r="C9" s="38"/>
      <c r="D9" s="157"/>
      <c r="E9" s="169"/>
      <c r="G9" s="38"/>
      <c r="H9" s="41"/>
      <c r="I9" s="38"/>
      <c r="J9" s="24"/>
      <c r="K9" s="24"/>
      <c r="L9" s="24"/>
      <c r="M9" s="38"/>
      <c r="N9" s="38"/>
      <c r="O9" s="38"/>
      <c r="P9" s="38"/>
      <c r="Q9" s="38"/>
      <c r="R9" s="38"/>
      <c r="S9" s="38"/>
      <c r="T9" s="38"/>
      <c r="U9" s="38"/>
      <c r="V9" s="38"/>
      <c r="W9" s="157"/>
      <c r="X9" s="38"/>
      <c r="Y9" s="167"/>
      <c r="Z9" s="167"/>
      <c r="AA9" s="167"/>
      <c r="AB9" s="167"/>
      <c r="AC9" s="167"/>
      <c r="AD9" s="167"/>
    </row>
    <row r="10" spans="1:30" x14ac:dyDescent="0.25">
      <c r="A10" s="9"/>
      <c r="B10" s="157"/>
      <c r="C10" s="38"/>
      <c r="D10" s="157"/>
      <c r="E10" s="169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157"/>
      <c r="X10" s="38"/>
      <c r="Y10" s="167"/>
      <c r="Z10" s="167"/>
      <c r="AA10" s="167"/>
      <c r="AB10" s="167"/>
      <c r="AC10" s="167"/>
      <c r="AD10" s="167"/>
    </row>
    <row r="11" spans="1:30" x14ac:dyDescent="0.25">
      <c r="A11" s="9"/>
      <c r="B11" s="157"/>
      <c r="C11" s="38"/>
      <c r="D11" s="157"/>
      <c r="E11" s="169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157"/>
      <c r="X11" s="38"/>
      <c r="Y11" s="167"/>
      <c r="Z11" s="167"/>
      <c r="AA11" s="167"/>
      <c r="AB11" s="167"/>
      <c r="AC11" s="167"/>
      <c r="AD11" s="167"/>
    </row>
    <row r="12" spans="1:30" x14ac:dyDescent="0.25">
      <c r="A12" s="9"/>
      <c r="B12" s="157"/>
      <c r="C12" s="38"/>
      <c r="D12" s="157"/>
      <c r="E12" s="169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157"/>
      <c r="X12" s="38"/>
      <c r="Y12" s="167"/>
      <c r="Z12" s="167"/>
      <c r="AA12" s="167"/>
      <c r="AB12" s="167"/>
      <c r="AC12" s="167"/>
      <c r="AD12" s="167"/>
    </row>
    <row r="13" spans="1:30" x14ac:dyDescent="0.25">
      <c r="A13" s="9"/>
      <c r="B13" s="157"/>
      <c r="C13" s="38"/>
      <c r="D13" s="157"/>
      <c r="E13" s="169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157"/>
      <c r="X13" s="38"/>
      <c r="Y13" s="167"/>
      <c r="Z13" s="167"/>
      <c r="AA13" s="167"/>
      <c r="AB13" s="167"/>
      <c r="AC13" s="167"/>
      <c r="AD13" s="167"/>
    </row>
    <row r="14" spans="1:30" x14ac:dyDescent="0.25">
      <c r="A14" s="9"/>
      <c r="B14" s="157"/>
      <c r="C14" s="38"/>
      <c r="D14" s="157"/>
      <c r="E14" s="169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157"/>
      <c r="X14" s="38"/>
      <c r="Y14" s="167"/>
      <c r="Z14" s="167"/>
      <c r="AA14" s="167"/>
      <c r="AB14" s="167"/>
      <c r="AC14" s="167"/>
      <c r="AD14" s="167"/>
    </row>
    <row r="15" spans="1:30" x14ac:dyDescent="0.25">
      <c r="A15" s="9"/>
      <c r="B15" s="157"/>
      <c r="C15" s="38"/>
      <c r="D15" s="157"/>
      <c r="E15" s="169"/>
      <c r="G15" s="38"/>
      <c r="H15" s="41"/>
      <c r="I15" s="38"/>
      <c r="J15" s="24"/>
      <c r="K15" s="24"/>
      <c r="L15" s="24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157"/>
      <c r="X15" s="38"/>
      <c r="Y15" s="167"/>
      <c r="Z15" s="167"/>
      <c r="AA15" s="167"/>
      <c r="AB15" s="167"/>
      <c r="AC15" s="167"/>
      <c r="AD15" s="167"/>
    </row>
    <row r="16" spans="1:30" x14ac:dyDescent="0.25">
      <c r="A16" s="9"/>
      <c r="B16" s="157"/>
      <c r="C16" s="38"/>
      <c r="D16" s="157"/>
      <c r="E16" s="169"/>
      <c r="G16" s="38"/>
      <c r="H16" s="41"/>
      <c r="I16" s="38"/>
      <c r="J16" s="24"/>
      <c r="K16" s="24"/>
      <c r="L16" s="24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157"/>
      <c r="X16" s="38"/>
      <c r="Y16" s="167"/>
      <c r="Z16" s="167"/>
      <c r="AA16" s="167"/>
      <c r="AB16" s="167"/>
      <c r="AC16" s="167"/>
      <c r="AD16" s="167"/>
    </row>
    <row r="17" spans="1:30" x14ac:dyDescent="0.25">
      <c r="A17" s="9"/>
      <c r="B17" s="157"/>
      <c r="C17" s="38"/>
      <c r="D17" s="157"/>
      <c r="E17" s="169"/>
      <c r="G17" s="38"/>
      <c r="H17" s="41"/>
      <c r="I17" s="38"/>
      <c r="J17" s="24"/>
      <c r="K17" s="24"/>
      <c r="L17" s="24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157"/>
      <c r="X17" s="38"/>
      <c r="Y17" s="167"/>
      <c r="Z17" s="167"/>
      <c r="AA17" s="167"/>
      <c r="AB17" s="167"/>
      <c r="AC17" s="167"/>
      <c r="AD17" s="167"/>
    </row>
    <row r="18" spans="1:30" x14ac:dyDescent="0.25">
      <c r="A18" s="9"/>
      <c r="B18" s="157"/>
      <c r="C18" s="38"/>
      <c r="D18" s="157"/>
      <c r="E18" s="169"/>
      <c r="G18" s="38"/>
      <c r="H18" s="41"/>
      <c r="I18" s="38"/>
      <c r="J18" s="24"/>
      <c r="K18" s="24"/>
      <c r="L18" s="24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157"/>
      <c r="X18" s="38"/>
      <c r="Y18" s="167"/>
      <c r="Z18" s="167"/>
      <c r="AA18" s="167"/>
      <c r="AB18" s="167"/>
      <c r="AC18" s="167"/>
      <c r="AD18" s="167"/>
    </row>
    <row r="19" spans="1:30" x14ac:dyDescent="0.25">
      <c r="A19" s="9"/>
      <c r="B19" s="157"/>
      <c r="C19" s="38"/>
      <c r="D19" s="157"/>
      <c r="E19" s="169"/>
      <c r="G19" s="38"/>
      <c r="H19" s="41"/>
      <c r="I19" s="38"/>
      <c r="J19" s="24"/>
      <c r="K19" s="24"/>
      <c r="L19" s="2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157"/>
      <c r="X19" s="38"/>
      <c r="Y19" s="167"/>
      <c r="Z19" s="167"/>
      <c r="AA19" s="167"/>
      <c r="AB19" s="167"/>
      <c r="AC19" s="167"/>
      <c r="AD19" s="167"/>
    </row>
    <row r="20" spans="1:30" x14ac:dyDescent="0.25">
      <c r="A20" s="9"/>
      <c r="B20" s="157"/>
      <c r="C20" s="38"/>
      <c r="D20" s="157"/>
      <c r="E20" s="169"/>
      <c r="G20" s="38"/>
      <c r="H20" s="41"/>
      <c r="I20" s="38"/>
      <c r="J20" s="24"/>
      <c r="K20" s="24"/>
      <c r="L20" s="2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157"/>
      <c r="X20" s="38"/>
      <c r="Y20" s="167"/>
      <c r="Z20" s="167"/>
      <c r="AA20" s="167"/>
      <c r="AB20" s="167"/>
      <c r="AC20" s="167"/>
      <c r="AD20" s="167"/>
    </row>
    <row r="21" spans="1:30" x14ac:dyDescent="0.25">
      <c r="A21" s="9"/>
      <c r="B21" s="157"/>
      <c r="C21" s="38"/>
      <c r="D21" s="157"/>
      <c r="E21" s="169"/>
      <c r="G21" s="38"/>
      <c r="H21" s="41"/>
      <c r="I21" s="38"/>
      <c r="J21" s="24"/>
      <c r="K21" s="24"/>
      <c r="L21" s="2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157"/>
      <c r="X21" s="38"/>
      <c r="Y21" s="167"/>
      <c r="Z21" s="167"/>
      <c r="AA21" s="167"/>
      <c r="AB21" s="167"/>
      <c r="AC21" s="167"/>
      <c r="AD21" s="167"/>
    </row>
    <row r="22" spans="1:30" x14ac:dyDescent="0.25">
      <c r="A22" s="9"/>
      <c r="B22" s="157"/>
      <c r="C22" s="38"/>
      <c r="D22" s="157"/>
      <c r="E22" s="169"/>
      <c r="G22" s="38"/>
      <c r="H22" s="41"/>
      <c r="I22" s="38"/>
      <c r="J22" s="24"/>
      <c r="K22" s="24"/>
      <c r="L22" s="2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57"/>
      <c r="X22" s="38"/>
      <c r="Y22" s="167"/>
      <c r="Z22" s="167"/>
      <c r="AA22" s="167"/>
      <c r="AB22" s="167"/>
      <c r="AC22" s="167"/>
      <c r="AD22" s="167"/>
    </row>
    <row r="23" spans="1:30" x14ac:dyDescent="0.25">
      <c r="A23" s="9"/>
      <c r="B23" s="157"/>
      <c r="C23" s="38"/>
      <c r="D23" s="157"/>
      <c r="E23" s="169"/>
      <c r="G23" s="38"/>
      <c r="H23" s="41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157"/>
      <c r="X23" s="38"/>
      <c r="Y23" s="167"/>
      <c r="Z23" s="167"/>
      <c r="AA23" s="167"/>
      <c r="AB23" s="167"/>
      <c r="AC23" s="167"/>
      <c r="AD23" s="167"/>
    </row>
    <row r="24" spans="1:30" x14ac:dyDescent="0.25">
      <c r="A24" s="9"/>
      <c r="B24" s="157"/>
      <c r="C24" s="38"/>
      <c r="D24" s="157"/>
      <c r="E24" s="169"/>
      <c r="G24" s="38"/>
      <c r="H24" s="41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157"/>
      <c r="X24" s="38"/>
      <c r="Y24" s="167"/>
      <c r="Z24" s="167"/>
      <c r="AA24" s="167"/>
      <c r="AB24" s="167"/>
      <c r="AC24" s="167"/>
      <c r="AD24" s="167"/>
    </row>
    <row r="25" spans="1:30" x14ac:dyDescent="0.25">
      <c r="A25" s="9"/>
      <c r="B25" s="157"/>
      <c r="C25" s="38"/>
      <c r="D25" s="157"/>
      <c r="E25" s="169"/>
      <c r="G25" s="38"/>
      <c r="H25" s="41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157"/>
      <c r="X25" s="38"/>
      <c r="Y25" s="167"/>
      <c r="Z25" s="167"/>
      <c r="AA25" s="167"/>
      <c r="AB25" s="167"/>
      <c r="AC25" s="167"/>
      <c r="AD25" s="167"/>
    </row>
    <row r="26" spans="1:30" x14ac:dyDescent="0.25">
      <c r="A26" s="9"/>
      <c r="B26" s="157"/>
      <c r="C26" s="38"/>
      <c r="D26" s="157"/>
      <c r="E26" s="169"/>
      <c r="G26" s="38"/>
      <c r="H26" s="41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157"/>
      <c r="X26" s="38"/>
      <c r="Y26" s="167"/>
      <c r="Z26" s="167"/>
      <c r="AA26" s="167"/>
      <c r="AB26" s="167"/>
      <c r="AC26" s="167"/>
      <c r="AD26" s="167"/>
    </row>
    <row r="27" spans="1:30" x14ac:dyDescent="0.25">
      <c r="A27" s="9"/>
      <c r="B27" s="157"/>
      <c r="C27" s="38"/>
      <c r="D27" s="157"/>
      <c r="E27" s="169"/>
      <c r="G27" s="38"/>
      <c r="H27" s="41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157"/>
      <c r="X27" s="38"/>
      <c r="Y27" s="167"/>
      <c r="Z27" s="167"/>
      <c r="AA27" s="167"/>
      <c r="AB27" s="167"/>
      <c r="AC27" s="167"/>
      <c r="AD27" s="167"/>
    </row>
    <row r="28" spans="1:30" x14ac:dyDescent="0.25">
      <c r="A28" s="9"/>
      <c r="B28" s="157"/>
      <c r="C28" s="38"/>
      <c r="D28" s="157"/>
      <c r="E28" s="169"/>
      <c r="G28" s="38"/>
      <c r="H28" s="41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157"/>
      <c r="X28" s="38"/>
      <c r="Y28" s="167"/>
      <c r="Z28" s="167"/>
      <c r="AA28" s="167"/>
      <c r="AB28" s="167"/>
      <c r="AC28" s="167"/>
      <c r="AD28" s="167"/>
    </row>
    <row r="29" spans="1:30" x14ac:dyDescent="0.25">
      <c r="A29" s="9"/>
      <c r="B29" s="157"/>
      <c r="C29" s="38"/>
      <c r="D29" s="157"/>
      <c r="E29" s="169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157"/>
      <c r="X29" s="38"/>
      <c r="Y29" s="167"/>
      <c r="Z29" s="167"/>
      <c r="AA29" s="167"/>
      <c r="AB29" s="167"/>
      <c r="AC29" s="167"/>
      <c r="AD29" s="167"/>
    </row>
    <row r="30" spans="1:30" x14ac:dyDescent="0.25">
      <c r="A30" s="9"/>
      <c r="B30" s="157"/>
      <c r="C30" s="38"/>
      <c r="D30" s="157"/>
      <c r="E30" s="169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157"/>
      <c r="X30" s="38"/>
      <c r="Y30" s="167"/>
      <c r="Z30" s="167"/>
      <c r="AA30" s="167"/>
      <c r="AB30" s="167"/>
      <c r="AC30" s="167"/>
      <c r="AD30" s="167"/>
    </row>
    <row r="31" spans="1:30" x14ac:dyDescent="0.25">
      <c r="A31" s="9"/>
      <c r="B31" s="157"/>
      <c r="C31" s="38"/>
      <c r="D31" s="157"/>
      <c r="E31" s="169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157"/>
      <c r="X31" s="38"/>
      <c r="Y31" s="167"/>
      <c r="Z31" s="167"/>
      <c r="AA31" s="167"/>
      <c r="AB31" s="167"/>
      <c r="AC31" s="167"/>
      <c r="AD31" s="167"/>
    </row>
    <row r="32" spans="1:30" x14ac:dyDescent="0.25">
      <c r="A32" s="9"/>
      <c r="B32" s="157"/>
      <c r="C32" s="38"/>
      <c r="D32" s="157"/>
      <c r="E32" s="169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157"/>
      <c r="X32" s="38"/>
      <c r="Y32" s="167"/>
      <c r="Z32" s="167"/>
      <c r="AA32" s="167"/>
      <c r="AB32" s="167"/>
      <c r="AC32" s="167"/>
      <c r="AD32" s="167"/>
    </row>
    <row r="33" spans="1:30" x14ac:dyDescent="0.25">
      <c r="A33" s="9"/>
      <c r="B33" s="157"/>
      <c r="C33" s="38"/>
      <c r="D33" s="157"/>
      <c r="E33" s="169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57"/>
      <c r="X33" s="38"/>
      <c r="Y33" s="167"/>
      <c r="Z33" s="167"/>
      <c r="AA33" s="167"/>
      <c r="AB33" s="167"/>
      <c r="AC33" s="167"/>
      <c r="AD33" s="167"/>
    </row>
    <row r="34" spans="1:30" x14ac:dyDescent="0.25">
      <c r="A34" s="9"/>
      <c r="B34" s="157"/>
      <c r="C34" s="38"/>
      <c r="D34" s="157"/>
      <c r="E34" s="169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157"/>
      <c r="X34" s="38"/>
      <c r="Y34" s="167"/>
      <c r="Z34" s="167"/>
      <c r="AA34" s="167"/>
      <c r="AB34" s="167"/>
      <c r="AC34" s="167"/>
      <c r="AD34" s="167"/>
    </row>
    <row r="35" spans="1:30" x14ac:dyDescent="0.25">
      <c r="A35" s="9"/>
      <c r="B35" s="157"/>
      <c r="C35" s="38"/>
      <c r="D35" s="157"/>
      <c r="E35" s="169"/>
      <c r="G35" s="38"/>
      <c r="H35" s="41"/>
      <c r="I35" s="38"/>
      <c r="J35" s="24"/>
      <c r="K35" s="24"/>
      <c r="L35" s="24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157"/>
      <c r="X35" s="38"/>
      <c r="Y35" s="167"/>
      <c r="Z35" s="167"/>
      <c r="AA35" s="167"/>
      <c r="AB35" s="167"/>
      <c r="AC35" s="167"/>
      <c r="AD35" s="167"/>
    </row>
    <row r="36" spans="1:30" x14ac:dyDescent="0.25">
      <c r="A36" s="9"/>
      <c r="B36" s="157"/>
      <c r="C36" s="38"/>
      <c r="D36" s="157"/>
      <c r="E36" s="169"/>
      <c r="G36" s="38"/>
      <c r="H36" s="41"/>
      <c r="I36" s="38"/>
      <c r="J36" s="24"/>
      <c r="K36" s="24"/>
      <c r="L36" s="24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157"/>
      <c r="X36" s="38"/>
      <c r="Y36" s="167"/>
      <c r="Z36" s="167"/>
      <c r="AA36" s="167"/>
      <c r="AB36" s="167"/>
      <c r="AC36" s="167"/>
      <c r="AD36" s="167"/>
    </row>
    <row r="37" spans="1:30" x14ac:dyDescent="0.25">
      <c r="A37" s="9"/>
      <c r="B37" s="157"/>
      <c r="C37" s="38"/>
      <c r="D37" s="157"/>
      <c r="E37" s="169"/>
      <c r="G37" s="38"/>
      <c r="H37" s="41"/>
      <c r="I37" s="38"/>
      <c r="J37" s="24"/>
      <c r="K37" s="24"/>
      <c r="L37" s="24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57"/>
      <c r="X37" s="38"/>
      <c r="Y37" s="167"/>
      <c r="Z37" s="167"/>
      <c r="AA37" s="167"/>
      <c r="AB37" s="167"/>
      <c r="AC37" s="167"/>
      <c r="AD37" s="167"/>
    </row>
    <row r="38" spans="1:30" x14ac:dyDescent="0.25">
      <c r="A38" s="9"/>
      <c r="B38" s="157"/>
      <c r="C38" s="38"/>
      <c r="D38" s="157"/>
      <c r="E38" s="169"/>
      <c r="G38" s="38"/>
      <c r="H38" s="41"/>
      <c r="I38" s="38"/>
      <c r="J38" s="24"/>
      <c r="K38" s="24"/>
      <c r="L38" s="24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57"/>
      <c r="X38" s="38"/>
      <c r="Y38" s="167"/>
      <c r="Z38" s="167"/>
      <c r="AA38" s="167"/>
      <c r="AB38" s="167"/>
      <c r="AC38" s="167"/>
      <c r="AD38" s="167"/>
    </row>
    <row r="39" spans="1:30" x14ac:dyDescent="0.25">
      <c r="A39" s="9"/>
      <c r="B39" s="157"/>
      <c r="C39" s="38"/>
      <c r="D39" s="157"/>
      <c r="E39" s="169"/>
      <c r="G39" s="38"/>
      <c r="H39" s="41"/>
      <c r="I39" s="38"/>
      <c r="J39" s="24"/>
      <c r="K39" s="24"/>
      <c r="L39" s="24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57"/>
      <c r="X39" s="38"/>
      <c r="Y39" s="167"/>
      <c r="Z39" s="167"/>
      <c r="AA39" s="167"/>
      <c r="AB39" s="167"/>
      <c r="AC39" s="167"/>
      <c r="AD39" s="167"/>
    </row>
    <row r="40" spans="1:30" x14ac:dyDescent="0.25">
      <c r="A40" s="9"/>
      <c r="B40" s="157"/>
      <c r="C40" s="38"/>
      <c r="D40" s="157"/>
      <c r="E40" s="169"/>
      <c r="G40" s="38"/>
      <c r="H40" s="41"/>
      <c r="I40" s="38"/>
      <c r="J40" s="24"/>
      <c r="K40" s="24"/>
      <c r="L40" s="24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57"/>
      <c r="X40" s="38"/>
      <c r="Y40" s="167"/>
      <c r="Z40" s="167"/>
      <c r="AA40" s="167"/>
      <c r="AB40" s="167"/>
      <c r="AC40" s="167"/>
      <c r="AD40" s="167"/>
    </row>
    <row r="41" spans="1:30" x14ac:dyDescent="0.25">
      <c r="A41" s="9"/>
      <c r="B41" s="157"/>
      <c r="C41" s="38"/>
      <c r="D41" s="157"/>
      <c r="E41" s="169"/>
      <c r="G41" s="38"/>
      <c r="H41" s="41"/>
      <c r="I41" s="38"/>
      <c r="J41" s="24"/>
      <c r="K41" s="24"/>
      <c r="L41" s="24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57"/>
      <c r="X41" s="38"/>
      <c r="Y41" s="167"/>
      <c r="Z41" s="167"/>
      <c r="AA41" s="167"/>
      <c r="AB41" s="167"/>
      <c r="AC41" s="167"/>
      <c r="AD41" s="167"/>
    </row>
    <row r="42" spans="1:30" x14ac:dyDescent="0.25">
      <c r="A42" s="9"/>
      <c r="B42" s="157"/>
      <c r="C42" s="38"/>
      <c r="D42" s="157"/>
      <c r="E42" s="169"/>
      <c r="G42" s="38"/>
      <c r="H42" s="41"/>
      <c r="I42" s="38"/>
      <c r="J42" s="24"/>
      <c r="K42" s="24"/>
      <c r="L42" s="24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57"/>
      <c r="X42" s="38"/>
      <c r="Y42" s="167"/>
      <c r="Z42" s="167"/>
      <c r="AA42" s="167"/>
      <c r="AB42" s="167"/>
      <c r="AC42" s="167"/>
      <c r="AD42" s="167"/>
    </row>
    <row r="43" spans="1:30" x14ac:dyDescent="0.25">
      <c r="A43" s="9"/>
      <c r="B43" s="157"/>
      <c r="C43" s="38"/>
      <c r="D43" s="157"/>
      <c r="E43" s="169"/>
      <c r="G43" s="38"/>
      <c r="H43" s="41"/>
      <c r="I43" s="38"/>
      <c r="J43" s="24"/>
      <c r="K43" s="24"/>
      <c r="L43" s="24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57"/>
      <c r="X43" s="38"/>
      <c r="Y43" s="167"/>
      <c r="Z43" s="167"/>
      <c r="AA43" s="167"/>
      <c r="AB43" s="167"/>
      <c r="AC43" s="167"/>
      <c r="AD43" s="167"/>
    </row>
    <row r="44" spans="1:30" x14ac:dyDescent="0.25">
      <c r="A44" s="9"/>
      <c r="B44" s="157"/>
      <c r="C44" s="38"/>
      <c r="D44" s="157"/>
      <c r="E44" s="169"/>
      <c r="G44" s="38"/>
      <c r="H44" s="41"/>
      <c r="I44" s="38"/>
      <c r="J44" s="24"/>
      <c r="K44" s="24"/>
      <c r="L44" s="24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157"/>
      <c r="X44" s="38"/>
      <c r="Y44" s="167"/>
      <c r="Z44" s="167"/>
      <c r="AA44" s="167"/>
      <c r="AB44" s="167"/>
      <c r="AC44" s="167"/>
      <c r="AD44" s="167"/>
    </row>
    <row r="45" spans="1:30" x14ac:dyDescent="0.25">
      <c r="A45" s="9"/>
      <c r="B45" s="157"/>
      <c r="C45" s="38"/>
      <c r="D45" s="157"/>
      <c r="E45" s="169"/>
      <c r="G45" s="38"/>
      <c r="H45" s="41"/>
      <c r="I45" s="38"/>
      <c r="J45" s="24"/>
      <c r="K45" s="24"/>
      <c r="L45" s="24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57"/>
      <c r="X45" s="38"/>
      <c r="Y45" s="167"/>
      <c r="Z45" s="167"/>
      <c r="AA45" s="167"/>
      <c r="AB45" s="167"/>
      <c r="AC45" s="167"/>
      <c r="AD45" s="167"/>
    </row>
    <row r="46" spans="1:30" x14ac:dyDescent="0.25">
      <c r="A46" s="9"/>
      <c r="B46" s="157"/>
      <c r="C46" s="38"/>
      <c r="D46" s="157"/>
      <c r="E46" s="169"/>
      <c r="G46" s="38"/>
      <c r="H46" s="41"/>
      <c r="I46" s="38"/>
      <c r="J46" s="24"/>
      <c r="K46" s="24"/>
      <c r="L46" s="24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157"/>
      <c r="X46" s="38"/>
      <c r="Y46" s="167"/>
      <c r="Z46" s="167"/>
      <c r="AA46" s="167"/>
      <c r="AB46" s="167"/>
      <c r="AC46" s="167"/>
      <c r="AD46" s="167"/>
    </row>
    <row r="47" spans="1:30" x14ac:dyDescent="0.25">
      <c r="A47" s="9"/>
      <c r="B47" s="157"/>
      <c r="C47" s="38"/>
      <c r="D47" s="157"/>
      <c r="E47" s="169"/>
      <c r="G47" s="38"/>
      <c r="H47" s="41"/>
      <c r="I47" s="38"/>
      <c r="J47" s="24"/>
      <c r="K47" s="24"/>
      <c r="L47" s="24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57"/>
      <c r="X47" s="38"/>
      <c r="Y47" s="167"/>
      <c r="Z47" s="167"/>
      <c r="AA47" s="167"/>
      <c r="AB47" s="167"/>
      <c r="AC47" s="167"/>
      <c r="AD47" s="167"/>
    </row>
    <row r="48" spans="1:30" x14ac:dyDescent="0.25">
      <c r="A48" s="9"/>
      <c r="B48" s="157"/>
      <c r="C48" s="38"/>
      <c r="D48" s="157"/>
      <c r="E48" s="169"/>
      <c r="G48" s="38"/>
      <c r="H48" s="41"/>
      <c r="I48" s="38"/>
      <c r="J48" s="24"/>
      <c r="K48" s="24"/>
      <c r="L48" s="24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157"/>
      <c r="X48" s="38"/>
      <c r="Y48" s="167"/>
      <c r="Z48" s="167"/>
      <c r="AA48" s="167"/>
      <c r="AB48" s="167"/>
      <c r="AC48" s="167"/>
      <c r="AD48" s="167"/>
    </row>
    <row r="49" spans="1:30" x14ac:dyDescent="0.25">
      <c r="A49" s="9"/>
      <c r="B49" s="157"/>
      <c r="C49" s="38"/>
      <c r="D49" s="157"/>
      <c r="E49" s="169"/>
      <c r="G49" s="38"/>
      <c r="H49" s="41"/>
      <c r="I49" s="38"/>
      <c r="J49" s="24"/>
      <c r="K49" s="24"/>
      <c r="L49" s="24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157"/>
      <c r="X49" s="38"/>
      <c r="Y49" s="167"/>
      <c r="Z49" s="167"/>
      <c r="AA49" s="167"/>
      <c r="AB49" s="167"/>
      <c r="AC49" s="167"/>
      <c r="AD49" s="167"/>
    </row>
    <row r="50" spans="1:30" x14ac:dyDescent="0.25">
      <c r="A50" s="9"/>
      <c r="B50" s="157"/>
      <c r="C50" s="38"/>
      <c r="D50" s="157"/>
      <c r="E50" s="169"/>
      <c r="G50" s="38"/>
      <c r="H50" s="41"/>
      <c r="I50" s="38"/>
      <c r="J50" s="24"/>
      <c r="K50" s="24"/>
      <c r="L50" s="24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157"/>
      <c r="X50" s="38"/>
      <c r="Y50" s="167"/>
      <c r="Z50" s="167"/>
      <c r="AA50" s="167"/>
      <c r="AB50" s="167"/>
      <c r="AC50" s="167"/>
      <c r="AD50" s="167"/>
    </row>
    <row r="51" spans="1:30" x14ac:dyDescent="0.25">
      <c r="A51" s="9"/>
      <c r="B51" s="157"/>
      <c r="C51" s="38"/>
      <c r="D51" s="157"/>
      <c r="E51" s="169"/>
      <c r="G51" s="38"/>
      <c r="H51" s="41"/>
      <c r="I51" s="38"/>
      <c r="J51" s="24"/>
      <c r="K51" s="24"/>
      <c r="L51" s="24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157"/>
      <c r="X51" s="38"/>
      <c r="Y51" s="167"/>
      <c r="Z51" s="167"/>
      <c r="AA51" s="167"/>
      <c r="AB51" s="167"/>
      <c r="AC51" s="167"/>
      <c r="AD51" s="167"/>
    </row>
    <row r="52" spans="1:30" x14ac:dyDescent="0.25">
      <c r="A52" s="9"/>
      <c r="B52" s="157"/>
      <c r="C52" s="38"/>
      <c r="D52" s="157"/>
      <c r="E52" s="169"/>
      <c r="G52" s="38"/>
      <c r="H52" s="41"/>
      <c r="I52" s="38"/>
      <c r="J52" s="24"/>
      <c r="K52" s="24"/>
      <c r="L52" s="24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157"/>
      <c r="X52" s="38"/>
      <c r="Y52" s="167"/>
      <c r="Z52" s="167"/>
      <c r="AA52" s="167"/>
      <c r="AB52" s="167"/>
      <c r="AC52" s="167"/>
      <c r="AD52" s="167"/>
    </row>
    <row r="53" spans="1:30" x14ac:dyDescent="0.25">
      <c r="A53" s="9"/>
      <c r="B53" s="157"/>
      <c r="C53" s="38"/>
      <c r="D53" s="157"/>
      <c r="E53" s="169"/>
      <c r="G53" s="38"/>
      <c r="H53" s="41"/>
      <c r="I53" s="38"/>
      <c r="J53" s="24"/>
      <c r="K53" s="24"/>
      <c r="L53" s="24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157"/>
      <c r="X53" s="38"/>
      <c r="Y53" s="167"/>
      <c r="Z53" s="167"/>
      <c r="AA53" s="167"/>
      <c r="AB53" s="167"/>
      <c r="AC53" s="167"/>
      <c r="AD53" s="167"/>
    </row>
    <row r="54" spans="1:30" x14ac:dyDescent="0.25">
      <c r="A54" s="9"/>
      <c r="B54" s="157"/>
      <c r="C54" s="38"/>
      <c r="D54" s="157"/>
      <c r="E54" s="169"/>
      <c r="G54" s="38"/>
      <c r="H54" s="41"/>
      <c r="I54" s="38"/>
      <c r="J54" s="24"/>
      <c r="K54" s="24"/>
      <c r="L54" s="24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157"/>
      <c r="X54" s="38"/>
      <c r="Y54" s="167"/>
      <c r="Z54" s="167"/>
      <c r="AA54" s="167"/>
      <c r="AB54" s="167"/>
      <c r="AC54" s="167"/>
      <c r="AD54" s="167"/>
    </row>
    <row r="55" spans="1:30" x14ac:dyDescent="0.25">
      <c r="A55" s="9"/>
      <c r="B55" s="157"/>
      <c r="C55" s="38"/>
      <c r="D55" s="157"/>
      <c r="E55" s="169"/>
      <c r="G55" s="38"/>
      <c r="H55" s="41"/>
      <c r="I55" s="38"/>
      <c r="J55" s="24"/>
      <c r="K55" s="24"/>
      <c r="L55" s="24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157"/>
      <c r="X55" s="38"/>
      <c r="Y55" s="167"/>
      <c r="Z55" s="167"/>
      <c r="AA55" s="167"/>
      <c r="AB55" s="167"/>
      <c r="AC55" s="167"/>
      <c r="AD55" s="167"/>
    </row>
    <row r="56" spans="1:30" x14ac:dyDescent="0.25">
      <c r="A56" s="9"/>
      <c r="B56" s="157"/>
      <c r="C56" s="38"/>
      <c r="D56" s="157"/>
      <c r="E56" s="169"/>
      <c r="G56" s="38"/>
      <c r="H56" s="41"/>
      <c r="I56" s="38"/>
      <c r="J56" s="24"/>
      <c r="K56" s="24"/>
      <c r="L56" s="24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157"/>
      <c r="X56" s="38"/>
      <c r="Y56" s="167"/>
      <c r="Z56" s="167"/>
      <c r="AA56" s="167"/>
      <c r="AB56" s="167"/>
      <c r="AC56" s="167"/>
      <c r="AD56" s="167"/>
    </row>
    <row r="57" spans="1:30" x14ac:dyDescent="0.25">
      <c r="A57" s="9"/>
      <c r="B57" s="157"/>
      <c r="C57" s="38"/>
      <c r="D57" s="157"/>
      <c r="E57" s="169"/>
      <c r="G57" s="38"/>
      <c r="H57" s="41"/>
      <c r="I57" s="38"/>
      <c r="J57" s="24"/>
      <c r="K57" s="24"/>
      <c r="L57" s="24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157"/>
      <c r="X57" s="38"/>
      <c r="Y57" s="167"/>
      <c r="Z57" s="167"/>
      <c r="AA57" s="167"/>
      <c r="AB57" s="167"/>
      <c r="AC57" s="167"/>
      <c r="AD57" s="167"/>
    </row>
    <row r="58" spans="1:30" x14ac:dyDescent="0.25">
      <c r="A58" s="9"/>
      <c r="B58" s="157"/>
      <c r="C58" s="38"/>
      <c r="D58" s="157"/>
      <c r="E58" s="169"/>
      <c r="G58" s="38"/>
      <c r="H58" s="41"/>
      <c r="I58" s="38"/>
      <c r="J58" s="24"/>
      <c r="K58" s="24"/>
      <c r="L58" s="24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157"/>
      <c r="X58" s="38"/>
      <c r="Y58" s="167"/>
      <c r="Z58" s="167"/>
      <c r="AA58" s="167"/>
      <c r="AB58" s="167"/>
      <c r="AC58" s="167"/>
      <c r="AD58" s="167"/>
    </row>
    <row r="59" spans="1:30" x14ac:dyDescent="0.25">
      <c r="A59" s="9"/>
      <c r="B59" s="157"/>
      <c r="C59" s="38"/>
      <c r="D59" s="157"/>
      <c r="E59" s="169"/>
      <c r="G59" s="38"/>
      <c r="H59" s="41"/>
      <c r="I59" s="38"/>
      <c r="J59" s="24"/>
      <c r="K59" s="24"/>
      <c r="L59" s="24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157"/>
      <c r="X59" s="38"/>
      <c r="Y59" s="167"/>
      <c r="Z59" s="167"/>
      <c r="AA59" s="167"/>
      <c r="AB59" s="167"/>
      <c r="AC59" s="167"/>
      <c r="AD59" s="1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6"/>
  <sheetViews>
    <sheetView zoomScale="97" zoomScaleNormal="97" workbookViewId="0"/>
  </sheetViews>
  <sheetFormatPr defaultRowHeight="15" x14ac:dyDescent="0.25"/>
  <cols>
    <col min="1" max="1" width="0.7109375" style="84" customWidth="1"/>
    <col min="2" max="2" width="7.85546875" style="91" customWidth="1"/>
    <col min="3" max="3" width="8.28515625" style="162" customWidth="1"/>
    <col min="4" max="4" width="5.85546875" style="91" customWidth="1"/>
    <col min="5" max="7" width="5.7109375" style="92" customWidth="1"/>
    <col min="8" max="8" width="10.7109375" style="92" customWidth="1"/>
    <col min="9" max="9" width="0.5703125" style="92" customWidth="1"/>
    <col min="10" max="12" width="5.7109375" style="92" customWidth="1"/>
    <col min="13" max="13" width="10.7109375" style="92" customWidth="1"/>
    <col min="14" max="16" width="5.7109375" style="92" customWidth="1"/>
    <col min="17" max="17" width="10.5703125" style="92" customWidth="1"/>
    <col min="18" max="20" width="6.28515625" style="90" customWidth="1"/>
    <col min="21" max="23" width="3.7109375" style="90" customWidth="1"/>
    <col min="24" max="24" width="0.5703125" style="161" customWidth="1"/>
    <col min="25" max="28" width="16.7109375" style="120" customWidth="1"/>
    <col min="29" max="29" width="15.28515625" style="120" customWidth="1"/>
    <col min="30" max="30" width="16.42578125" style="120" customWidth="1"/>
    <col min="31" max="31" width="16.5703125" style="120" customWidth="1"/>
    <col min="32" max="32" width="37.85546875" style="120" customWidth="1"/>
    <col min="33" max="33" width="24.28515625" style="120" customWidth="1"/>
    <col min="34" max="35" width="5.7109375" style="161" customWidth="1"/>
    <col min="36" max="16384" width="9.140625" style="84"/>
  </cols>
  <sheetData>
    <row r="1" spans="1:35" s="79" customFormat="1" ht="23.1" customHeight="1" x14ac:dyDescent="0.3">
      <c r="A1" s="75"/>
      <c r="B1" s="76" t="s">
        <v>57</v>
      </c>
      <c r="C1" s="93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94"/>
      <c r="S1" s="94"/>
      <c r="T1" s="94"/>
      <c r="U1" s="78"/>
      <c r="V1" s="78"/>
      <c r="W1" s="78"/>
      <c r="X1" s="95"/>
      <c r="Y1" s="96"/>
      <c r="Z1" s="96"/>
      <c r="AA1" s="96"/>
      <c r="AB1" s="96"/>
      <c r="AC1" s="97"/>
      <c r="AD1" s="98"/>
      <c r="AE1" s="99"/>
      <c r="AF1" s="99"/>
      <c r="AG1" s="99"/>
      <c r="AH1" s="1"/>
      <c r="AI1" s="1"/>
    </row>
    <row r="2" spans="1:35" s="103" customFormat="1" ht="20.100000000000001" customHeight="1" x14ac:dyDescent="0.25">
      <c r="A2" s="100"/>
      <c r="B2" s="80" t="s">
        <v>34</v>
      </c>
      <c r="C2" s="101"/>
      <c r="D2" s="82" t="s">
        <v>56</v>
      </c>
      <c r="E2" s="81"/>
      <c r="F2" s="102"/>
      <c r="G2" s="102"/>
      <c r="H2" s="101"/>
      <c r="I2" s="102"/>
      <c r="J2" s="81"/>
      <c r="K2" s="102"/>
      <c r="L2" s="81"/>
      <c r="M2" s="102"/>
      <c r="N2" s="102"/>
      <c r="O2" s="81"/>
      <c r="P2" s="102"/>
      <c r="Q2" s="101"/>
      <c r="R2" s="81"/>
      <c r="S2" s="81"/>
      <c r="T2" s="81"/>
      <c r="U2" s="81"/>
      <c r="V2" s="81"/>
      <c r="W2" s="81"/>
      <c r="X2" s="11"/>
      <c r="Y2" s="11"/>
      <c r="Z2" s="11"/>
      <c r="AA2" s="11"/>
      <c r="AB2" s="11"/>
      <c r="AC2" s="97"/>
      <c r="AD2" s="98"/>
      <c r="AE2" s="99"/>
      <c r="AF2" s="99"/>
      <c r="AG2" s="99"/>
      <c r="AH2" s="99"/>
      <c r="AI2" s="99"/>
    </row>
    <row r="3" spans="1:35" s="116" customFormat="1" ht="15" customHeight="1" x14ac:dyDescent="0.25">
      <c r="A3" s="104"/>
      <c r="B3" s="25" t="s">
        <v>58</v>
      </c>
      <c r="C3" s="105" t="s">
        <v>12</v>
      </c>
      <c r="D3" s="106"/>
      <c r="E3" s="107"/>
      <c r="F3" s="106"/>
      <c r="G3" s="106"/>
      <c r="H3" s="108"/>
      <c r="I3" s="109"/>
      <c r="J3" s="110" t="s">
        <v>14</v>
      </c>
      <c r="K3" s="111"/>
      <c r="L3" s="112"/>
      <c r="M3" s="108"/>
      <c r="N3" s="110" t="s">
        <v>15</v>
      </c>
      <c r="O3" s="111"/>
      <c r="P3" s="17"/>
      <c r="Q3" s="108"/>
      <c r="R3" s="113" t="s">
        <v>78</v>
      </c>
      <c r="S3" s="106"/>
      <c r="T3" s="114"/>
      <c r="U3" s="114" t="s">
        <v>59</v>
      </c>
      <c r="V3" s="106"/>
      <c r="W3" s="108"/>
      <c r="X3" s="109"/>
      <c r="Y3" s="115" t="s">
        <v>71</v>
      </c>
      <c r="Z3" s="106"/>
      <c r="AA3" s="106"/>
      <c r="AB3" s="106"/>
      <c r="AC3" s="97"/>
      <c r="AD3" s="98"/>
      <c r="AE3" s="99"/>
      <c r="AF3" s="99"/>
      <c r="AG3" s="99"/>
      <c r="AH3" s="99"/>
      <c r="AI3" s="99"/>
    </row>
    <row r="4" spans="1:35" s="120" customFormat="1" ht="15" customHeight="1" x14ac:dyDescent="0.25">
      <c r="A4" s="104"/>
      <c r="B4" s="18" t="s">
        <v>0</v>
      </c>
      <c r="C4" s="16" t="s">
        <v>1</v>
      </c>
      <c r="D4" s="18" t="s">
        <v>4</v>
      </c>
      <c r="E4" s="18" t="s">
        <v>60</v>
      </c>
      <c r="F4" s="18" t="s">
        <v>61</v>
      </c>
      <c r="G4" s="15" t="s">
        <v>31</v>
      </c>
      <c r="H4" s="18" t="s">
        <v>62</v>
      </c>
      <c r="I4" s="30"/>
      <c r="J4" s="18" t="s">
        <v>60</v>
      </c>
      <c r="K4" s="18" t="s">
        <v>61</v>
      </c>
      <c r="L4" s="117" t="s">
        <v>31</v>
      </c>
      <c r="M4" s="18" t="s">
        <v>62</v>
      </c>
      <c r="N4" s="18" t="s">
        <v>60</v>
      </c>
      <c r="O4" s="18" t="s">
        <v>61</v>
      </c>
      <c r="P4" s="18" t="s">
        <v>31</v>
      </c>
      <c r="Q4" s="18" t="s">
        <v>62</v>
      </c>
      <c r="R4" s="112" t="s">
        <v>22</v>
      </c>
      <c r="S4" s="111" t="s">
        <v>23</v>
      </c>
      <c r="T4" s="108" t="s">
        <v>79</v>
      </c>
      <c r="U4" s="15">
        <v>1</v>
      </c>
      <c r="V4" s="17">
        <v>2</v>
      </c>
      <c r="W4" s="18">
        <v>3</v>
      </c>
      <c r="X4" s="30"/>
      <c r="Y4" s="16" t="s">
        <v>80</v>
      </c>
      <c r="Z4" s="118" t="s">
        <v>81</v>
      </c>
      <c r="AA4" s="118" t="s">
        <v>82</v>
      </c>
      <c r="AB4" s="119" t="s">
        <v>83</v>
      </c>
      <c r="AC4" s="97"/>
      <c r="AD4" s="98"/>
      <c r="AE4" s="99"/>
      <c r="AF4" s="99"/>
      <c r="AG4" s="99"/>
      <c r="AH4" s="99"/>
      <c r="AI4" s="99"/>
    </row>
    <row r="5" spans="1:35" s="120" customFormat="1" ht="15" customHeight="1" x14ac:dyDescent="0.25">
      <c r="A5" s="104"/>
      <c r="B5" s="121">
        <v>1997</v>
      </c>
      <c r="C5" s="122" t="s">
        <v>39</v>
      </c>
      <c r="D5" s="123" t="s">
        <v>63</v>
      </c>
      <c r="E5" s="124" t="s">
        <v>64</v>
      </c>
      <c r="F5" s="121"/>
      <c r="G5" s="125"/>
      <c r="H5" s="126"/>
      <c r="I5" s="30"/>
      <c r="J5" s="31"/>
      <c r="K5" s="31"/>
      <c r="L5" s="31"/>
      <c r="M5" s="127"/>
      <c r="N5" s="31"/>
      <c r="O5" s="31"/>
      <c r="P5" s="31"/>
      <c r="Q5" s="31"/>
      <c r="R5" s="28"/>
      <c r="S5" s="25"/>
      <c r="T5" s="128"/>
      <c r="U5" s="128"/>
      <c r="V5" s="129"/>
      <c r="W5" s="31"/>
      <c r="X5" s="30"/>
      <c r="Y5" s="130"/>
      <c r="Z5" s="130"/>
      <c r="AA5" s="130"/>
      <c r="AB5" s="10"/>
      <c r="AC5" s="97"/>
      <c r="AD5" s="98"/>
      <c r="AE5" s="99"/>
      <c r="AF5" s="99"/>
      <c r="AG5" s="99"/>
      <c r="AH5" s="99"/>
      <c r="AI5" s="99"/>
    </row>
    <row r="6" spans="1:35" s="120" customFormat="1" ht="15" customHeight="1" x14ac:dyDescent="0.25">
      <c r="A6" s="104"/>
      <c r="B6" s="25">
        <v>2000</v>
      </c>
      <c r="C6" s="130" t="s">
        <v>65</v>
      </c>
      <c r="D6" s="25" t="s">
        <v>66</v>
      </c>
      <c r="E6" s="25">
        <v>28</v>
      </c>
      <c r="F6" s="25">
        <v>22</v>
      </c>
      <c r="G6" s="25">
        <v>6</v>
      </c>
      <c r="H6" s="35">
        <f>PRODUCT(F6/E6)</f>
        <v>0.7857142857142857</v>
      </c>
      <c r="I6" s="30"/>
      <c r="J6" s="25">
        <v>12</v>
      </c>
      <c r="K6" s="25">
        <v>6</v>
      </c>
      <c r="L6" s="25">
        <v>6</v>
      </c>
      <c r="M6" s="35">
        <f>PRODUCT(K6/J6)</f>
        <v>0.5</v>
      </c>
      <c r="N6" s="25"/>
      <c r="O6" s="25"/>
      <c r="P6" s="25"/>
      <c r="Q6" s="25"/>
      <c r="R6" s="28">
        <v>1</v>
      </c>
      <c r="S6" s="25"/>
      <c r="T6" s="27">
        <v>1</v>
      </c>
      <c r="U6" s="27"/>
      <c r="V6" s="28">
        <v>1</v>
      </c>
      <c r="W6" s="25"/>
      <c r="X6" s="109"/>
      <c r="Y6" s="130" t="s">
        <v>84</v>
      </c>
      <c r="Z6" s="130" t="s">
        <v>85</v>
      </c>
      <c r="AA6" s="130"/>
      <c r="AB6" s="10" t="s">
        <v>86</v>
      </c>
      <c r="AC6" s="181" t="s">
        <v>113</v>
      </c>
      <c r="AD6" s="98"/>
      <c r="AE6" s="99"/>
      <c r="AF6" s="99"/>
      <c r="AG6" s="99"/>
      <c r="AH6" s="99"/>
      <c r="AI6" s="99"/>
    </row>
    <row r="7" spans="1:35" s="120" customFormat="1" ht="15" customHeight="1" x14ac:dyDescent="0.25">
      <c r="A7" s="104"/>
      <c r="B7" s="25">
        <v>2001</v>
      </c>
      <c r="C7" s="130" t="s">
        <v>65</v>
      </c>
      <c r="D7" s="25" t="s">
        <v>63</v>
      </c>
      <c r="E7" s="25">
        <v>26</v>
      </c>
      <c r="F7" s="25">
        <v>22</v>
      </c>
      <c r="G7" s="25">
        <v>4</v>
      </c>
      <c r="H7" s="35">
        <f>PRODUCT(F7/E7)</f>
        <v>0.84615384615384615</v>
      </c>
      <c r="I7" s="30"/>
      <c r="J7" s="25">
        <v>9</v>
      </c>
      <c r="K7" s="25">
        <v>9</v>
      </c>
      <c r="L7" s="25">
        <v>0</v>
      </c>
      <c r="M7" s="35">
        <f>PRODUCT(K7/J7)</f>
        <v>1</v>
      </c>
      <c r="N7" s="25"/>
      <c r="O7" s="25"/>
      <c r="P7" s="25"/>
      <c r="Q7" s="25"/>
      <c r="R7" s="28">
        <v>1</v>
      </c>
      <c r="S7" s="25"/>
      <c r="T7" s="27">
        <v>1</v>
      </c>
      <c r="U7" s="27">
        <v>1</v>
      </c>
      <c r="V7" s="28"/>
      <c r="W7" s="25"/>
      <c r="X7" s="30"/>
      <c r="Y7" s="130" t="s">
        <v>87</v>
      </c>
      <c r="Z7" s="130" t="s">
        <v>88</v>
      </c>
      <c r="AA7" s="130"/>
      <c r="AB7" s="10" t="s">
        <v>89</v>
      </c>
      <c r="AC7" s="181" t="s">
        <v>113</v>
      </c>
      <c r="AD7" s="98"/>
      <c r="AE7" s="99"/>
      <c r="AF7" s="99"/>
      <c r="AG7" s="99"/>
      <c r="AH7" s="99"/>
      <c r="AI7" s="99"/>
    </row>
    <row r="8" spans="1:35" s="120" customFormat="1" ht="15" customHeight="1" x14ac:dyDescent="0.25">
      <c r="A8" s="104"/>
      <c r="B8" s="25">
        <v>2002</v>
      </c>
      <c r="C8" s="130" t="s">
        <v>65</v>
      </c>
      <c r="D8" s="25" t="s">
        <v>63</v>
      </c>
      <c r="E8" s="25">
        <v>29</v>
      </c>
      <c r="F8" s="25">
        <v>25</v>
      </c>
      <c r="G8" s="25">
        <v>4</v>
      </c>
      <c r="H8" s="35">
        <f>PRODUCT(F8/E8)</f>
        <v>0.86206896551724133</v>
      </c>
      <c r="I8" s="30"/>
      <c r="J8" s="25">
        <v>10</v>
      </c>
      <c r="K8" s="25">
        <v>9</v>
      </c>
      <c r="L8" s="25">
        <v>1</v>
      </c>
      <c r="M8" s="35">
        <f>PRODUCT(K8/J8)</f>
        <v>0.9</v>
      </c>
      <c r="N8" s="25"/>
      <c r="O8" s="25"/>
      <c r="P8" s="25"/>
      <c r="Q8" s="25"/>
      <c r="R8" s="28"/>
      <c r="S8" s="25"/>
      <c r="T8" s="27"/>
      <c r="U8" s="27">
        <v>1</v>
      </c>
      <c r="V8" s="28"/>
      <c r="W8" s="25"/>
      <c r="X8" s="30"/>
      <c r="Y8" s="130" t="s">
        <v>87</v>
      </c>
      <c r="Z8" s="130" t="s">
        <v>90</v>
      </c>
      <c r="AA8" s="130"/>
      <c r="AB8" s="10" t="s">
        <v>88</v>
      </c>
      <c r="AC8" s="181" t="s">
        <v>113</v>
      </c>
      <c r="AD8" s="98"/>
      <c r="AE8" s="99"/>
      <c r="AF8" s="99"/>
      <c r="AG8" s="99"/>
      <c r="AH8" s="99"/>
      <c r="AI8" s="99"/>
    </row>
    <row r="9" spans="1:35" s="120" customFormat="1" ht="15" customHeight="1" x14ac:dyDescent="0.25">
      <c r="A9" s="104"/>
      <c r="B9" s="25">
        <v>2003</v>
      </c>
      <c r="C9" s="130" t="s">
        <v>65</v>
      </c>
      <c r="D9" s="25" t="s">
        <v>63</v>
      </c>
      <c r="E9" s="25">
        <v>24</v>
      </c>
      <c r="F9" s="25">
        <v>17</v>
      </c>
      <c r="G9" s="25">
        <v>7</v>
      </c>
      <c r="H9" s="35">
        <f>PRODUCT(F9/E9)</f>
        <v>0.70833333333333337</v>
      </c>
      <c r="I9" s="30"/>
      <c r="J9" s="25"/>
      <c r="K9" s="25"/>
      <c r="L9" s="25"/>
      <c r="M9" s="35"/>
      <c r="N9" s="25"/>
      <c r="O9" s="25"/>
      <c r="P9" s="25"/>
      <c r="Q9" s="25"/>
      <c r="R9" s="28"/>
      <c r="S9" s="25"/>
      <c r="T9" s="27"/>
      <c r="U9" s="27"/>
      <c r="V9" s="28"/>
      <c r="W9" s="25"/>
      <c r="X9" s="30"/>
      <c r="Y9" s="130"/>
      <c r="Z9" s="130"/>
      <c r="AA9" s="130"/>
      <c r="AB9" s="10"/>
      <c r="AC9" s="97"/>
      <c r="AD9" s="98"/>
      <c r="AE9" s="99"/>
      <c r="AF9" s="99"/>
      <c r="AG9" s="99"/>
      <c r="AH9" s="99"/>
      <c r="AI9" s="99"/>
    </row>
    <row r="10" spans="1:35" s="120" customFormat="1" ht="15" customHeight="1" x14ac:dyDescent="0.25">
      <c r="A10" s="104"/>
      <c r="B10" s="121">
        <v>2008</v>
      </c>
      <c r="C10" s="122" t="s">
        <v>39</v>
      </c>
      <c r="D10" s="123" t="s">
        <v>67</v>
      </c>
      <c r="E10" s="124" t="s">
        <v>68</v>
      </c>
      <c r="F10" s="121"/>
      <c r="G10" s="123"/>
      <c r="H10" s="126"/>
      <c r="I10" s="30"/>
      <c r="J10" s="31"/>
      <c r="K10" s="31"/>
      <c r="L10" s="31"/>
      <c r="M10" s="127"/>
      <c r="N10" s="31"/>
      <c r="O10" s="31"/>
      <c r="P10" s="31"/>
      <c r="Q10" s="31"/>
      <c r="R10" s="28"/>
      <c r="S10" s="25"/>
      <c r="T10" s="128"/>
      <c r="U10" s="128"/>
      <c r="V10" s="129"/>
      <c r="W10" s="31"/>
      <c r="X10" s="109"/>
      <c r="Y10" s="130"/>
      <c r="Z10" s="130"/>
      <c r="AA10" s="130"/>
      <c r="AB10" s="10"/>
      <c r="AC10" s="97"/>
      <c r="AD10" s="98"/>
      <c r="AE10" s="99"/>
      <c r="AF10" s="99"/>
      <c r="AG10" s="99"/>
      <c r="AH10" s="99"/>
      <c r="AI10" s="99"/>
    </row>
    <row r="11" spans="1:35" s="120" customFormat="1" ht="15" customHeight="1" x14ac:dyDescent="0.25">
      <c r="A11" s="104"/>
      <c r="B11" s="121">
        <v>2009</v>
      </c>
      <c r="C11" s="122" t="s">
        <v>39</v>
      </c>
      <c r="D11" s="123" t="s">
        <v>69</v>
      </c>
      <c r="E11" s="124" t="s">
        <v>70</v>
      </c>
      <c r="F11" s="121"/>
      <c r="G11" s="125"/>
      <c r="H11" s="126"/>
      <c r="I11" s="30"/>
      <c r="J11" s="31"/>
      <c r="K11" s="31"/>
      <c r="L11" s="31"/>
      <c r="M11" s="127"/>
      <c r="N11" s="31"/>
      <c r="O11" s="31"/>
      <c r="P11" s="31"/>
      <c r="Q11" s="31"/>
      <c r="R11" s="28"/>
      <c r="S11" s="25"/>
      <c r="T11" s="128"/>
      <c r="U11" s="128"/>
      <c r="V11" s="129"/>
      <c r="W11" s="31"/>
      <c r="X11" s="30"/>
      <c r="Y11" s="130"/>
      <c r="Z11" s="130"/>
      <c r="AA11" s="130"/>
      <c r="AB11" s="10"/>
      <c r="AC11" s="97"/>
      <c r="AD11" s="98"/>
      <c r="AE11" s="99"/>
      <c r="AF11" s="99"/>
      <c r="AG11" s="99"/>
      <c r="AH11" s="99"/>
      <c r="AI11" s="99"/>
    </row>
    <row r="12" spans="1:35" s="120" customFormat="1" ht="15" customHeight="1" x14ac:dyDescent="0.25">
      <c r="A12" s="104"/>
      <c r="B12" s="118" t="s">
        <v>7</v>
      </c>
      <c r="C12" s="22"/>
      <c r="D12" s="131"/>
      <c r="E12" s="117">
        <f>SUM(E6:E9)</f>
        <v>107</v>
      </c>
      <c r="F12" s="117">
        <f>SUM(F6:F9)</f>
        <v>86</v>
      </c>
      <c r="G12" s="117">
        <f>SUM(G6:G9)</f>
        <v>21</v>
      </c>
      <c r="H12" s="132">
        <f>PRODUCT(F12/E12)</f>
        <v>0.80373831775700932</v>
      </c>
      <c r="I12" s="30"/>
      <c r="J12" s="117">
        <f>SUM(J6:J9)</f>
        <v>31</v>
      </c>
      <c r="K12" s="117">
        <f>SUM(K6:K9)</f>
        <v>24</v>
      </c>
      <c r="L12" s="117">
        <f>SUM(L6:L9)</f>
        <v>7</v>
      </c>
      <c r="M12" s="132">
        <f>PRODUCT(K12/J12)</f>
        <v>0.77419354838709675</v>
      </c>
      <c r="N12" s="117">
        <f>SUM(N6:N9)</f>
        <v>0</v>
      </c>
      <c r="O12" s="117">
        <f>SUM(O6:O9)</f>
        <v>0</v>
      </c>
      <c r="P12" s="117">
        <f>SUM(P6:P9)</f>
        <v>0</v>
      </c>
      <c r="Q12" s="132">
        <v>0</v>
      </c>
      <c r="R12" s="83">
        <f t="shared" ref="R12:S12" si="0">SUM(R6:R11)</f>
        <v>2</v>
      </c>
      <c r="S12" s="83">
        <f t="shared" si="0"/>
        <v>0</v>
      </c>
      <c r="T12" s="83">
        <v>2</v>
      </c>
      <c r="U12" s="117">
        <f>SUM(U6:U9)</f>
        <v>2</v>
      </c>
      <c r="V12" s="117">
        <f>SUM(V6:V9)</f>
        <v>1</v>
      </c>
      <c r="W12" s="117">
        <f>SUM(W6:W9)</f>
        <v>0</v>
      </c>
      <c r="X12" s="133"/>
      <c r="Y12" s="134" t="s">
        <v>114</v>
      </c>
      <c r="Z12" s="134" t="s">
        <v>114</v>
      </c>
      <c r="AA12" s="134"/>
      <c r="AB12" s="135" t="s">
        <v>115</v>
      </c>
      <c r="AC12" s="97"/>
      <c r="AD12" s="98"/>
      <c r="AE12" s="99"/>
      <c r="AF12" s="99"/>
      <c r="AG12" s="99"/>
      <c r="AH12" s="99"/>
      <c r="AI12" s="99"/>
    </row>
    <row r="13" spans="1:35" s="116" customFormat="1" ht="15" customHeight="1" x14ac:dyDescent="0.25">
      <c r="A13" s="104"/>
      <c r="B13" s="136"/>
      <c r="C13" s="137"/>
      <c r="D13" s="138"/>
      <c r="E13" s="138"/>
      <c r="F13" s="138"/>
      <c r="G13" s="138"/>
      <c r="H13" s="138"/>
      <c r="I13" s="139"/>
      <c r="J13" s="138"/>
      <c r="K13" s="138"/>
      <c r="L13" s="138"/>
      <c r="M13" s="138"/>
      <c r="N13" s="138"/>
      <c r="O13" s="138"/>
      <c r="P13" s="138"/>
      <c r="Q13" s="138"/>
      <c r="R13" s="140"/>
      <c r="S13" s="140"/>
      <c r="T13" s="140"/>
      <c r="U13" s="141"/>
      <c r="V13" s="141"/>
      <c r="W13" s="141"/>
      <c r="X13" s="142"/>
      <c r="Y13" s="142"/>
      <c r="Z13" s="99"/>
      <c r="AA13" s="99"/>
      <c r="AB13" s="99"/>
      <c r="AC13" s="99"/>
      <c r="AD13" s="99"/>
      <c r="AE13" s="99"/>
      <c r="AF13" s="99"/>
      <c r="AG13" s="99"/>
      <c r="AH13" s="99"/>
      <c r="AI13" s="99"/>
    </row>
    <row r="14" spans="1:35" s="120" customFormat="1" ht="15" customHeight="1" x14ac:dyDescent="0.25">
      <c r="A14" s="104"/>
      <c r="B14" s="114" t="s">
        <v>24</v>
      </c>
      <c r="C14" s="143"/>
      <c r="D14" s="144"/>
      <c r="E14" s="111" t="s">
        <v>60</v>
      </c>
      <c r="F14" s="111" t="s">
        <v>61</v>
      </c>
      <c r="G14" s="108" t="s">
        <v>31</v>
      </c>
      <c r="H14" s="111" t="s">
        <v>62</v>
      </c>
      <c r="I14" s="24"/>
      <c r="J14" s="145" t="s">
        <v>71</v>
      </c>
      <c r="K14" s="131"/>
      <c r="L14" s="131"/>
      <c r="M14" s="18" t="s">
        <v>72</v>
      </c>
      <c r="N14" s="18" t="s">
        <v>60</v>
      </c>
      <c r="O14" s="18" t="s">
        <v>61</v>
      </c>
      <c r="P14" s="18" t="s">
        <v>31</v>
      </c>
      <c r="Q14" s="18" t="s">
        <v>62</v>
      </c>
      <c r="R14" s="85"/>
      <c r="S14" s="88"/>
      <c r="T14" s="88"/>
      <c r="U14" s="146"/>
      <c r="V14" s="146"/>
      <c r="W14" s="146"/>
      <c r="X14" s="30"/>
      <c r="Y14" s="104" t="s">
        <v>76</v>
      </c>
      <c r="Z14" s="104" t="s">
        <v>53</v>
      </c>
      <c r="AA14" s="147"/>
      <c r="AB14" s="99"/>
      <c r="AC14" s="99"/>
      <c r="AD14" s="99"/>
      <c r="AE14" s="99"/>
      <c r="AF14" s="99"/>
      <c r="AG14" s="99"/>
      <c r="AH14" s="99"/>
      <c r="AI14" s="99"/>
    </row>
    <row r="15" spans="1:35" s="120" customFormat="1" ht="15" customHeight="1" x14ac:dyDescent="0.2">
      <c r="A15" s="104"/>
      <c r="B15" s="148" t="s">
        <v>12</v>
      </c>
      <c r="C15" s="149"/>
      <c r="D15" s="150"/>
      <c r="E15" s="25">
        <f>PRODUCT(E12)</f>
        <v>107</v>
      </c>
      <c r="F15" s="25">
        <f>PRODUCT(F12)</f>
        <v>86</v>
      </c>
      <c r="G15" s="25">
        <f>PRODUCT(G12)</f>
        <v>21</v>
      </c>
      <c r="H15" s="35">
        <f>PRODUCT(F15/E15)</f>
        <v>0.80373831775700932</v>
      </c>
      <c r="I15" s="24"/>
      <c r="J15" s="148" t="s">
        <v>73</v>
      </c>
      <c r="K15" s="149"/>
      <c r="L15" s="149"/>
      <c r="M15" s="151" t="s">
        <v>114</v>
      </c>
      <c r="N15" s="25">
        <v>11</v>
      </c>
      <c r="O15" s="25">
        <v>9</v>
      </c>
      <c r="P15" s="25">
        <v>2</v>
      </c>
      <c r="Q15" s="35">
        <f>PRODUCT(O15/N15)</f>
        <v>0.81818181818181823</v>
      </c>
      <c r="R15" s="85"/>
      <c r="S15" s="88"/>
      <c r="T15" s="88"/>
      <c r="U15" s="146"/>
      <c r="V15" s="146"/>
      <c r="W15" s="146"/>
      <c r="X15" s="24"/>
      <c r="Y15" s="24"/>
      <c r="Z15" s="104" t="s">
        <v>77</v>
      </c>
      <c r="AA15" s="99"/>
      <c r="AB15" s="99"/>
      <c r="AC15" s="99"/>
      <c r="AD15" s="99"/>
      <c r="AE15" s="99"/>
      <c r="AF15" s="99"/>
      <c r="AG15" s="99"/>
      <c r="AH15" s="99"/>
      <c r="AI15" s="99"/>
    </row>
    <row r="16" spans="1:35" s="120" customFormat="1" ht="15" customHeight="1" x14ac:dyDescent="0.2">
      <c r="A16" s="104"/>
      <c r="B16" s="152" t="s">
        <v>14</v>
      </c>
      <c r="C16" s="153"/>
      <c r="D16" s="154"/>
      <c r="E16" s="25">
        <f>SUM(J12)</f>
        <v>31</v>
      </c>
      <c r="F16" s="25">
        <f>SUM(K12)</f>
        <v>24</v>
      </c>
      <c r="G16" s="25">
        <f>SUM(L12)</f>
        <v>7</v>
      </c>
      <c r="H16" s="35">
        <f>PRODUCT(F16/E16)</f>
        <v>0.77419354838709675</v>
      </c>
      <c r="I16" s="24"/>
      <c r="J16" s="155" t="s">
        <v>74</v>
      </c>
      <c r="K16" s="156"/>
      <c r="L16" s="156"/>
      <c r="M16" s="151" t="s">
        <v>114</v>
      </c>
      <c r="N16" s="25">
        <v>11</v>
      </c>
      <c r="O16" s="25">
        <v>9</v>
      </c>
      <c r="P16" s="25">
        <v>2</v>
      </c>
      <c r="Q16" s="35">
        <f>PRODUCT(O16/N16)</f>
        <v>0.81818181818181823</v>
      </c>
      <c r="R16" s="85"/>
      <c r="S16" s="88"/>
      <c r="T16" s="88"/>
      <c r="U16" s="146"/>
      <c r="V16" s="146"/>
      <c r="W16" s="146"/>
      <c r="X16" s="24"/>
      <c r="Y16" s="24"/>
      <c r="Z16" s="157"/>
      <c r="AA16" s="99"/>
      <c r="AB16" s="99"/>
      <c r="AC16" s="99"/>
      <c r="AD16" s="99"/>
      <c r="AE16" s="99"/>
      <c r="AF16" s="99"/>
      <c r="AG16" s="99"/>
      <c r="AH16" s="99"/>
      <c r="AI16" s="99"/>
    </row>
    <row r="17" spans="1:35" s="120" customFormat="1" ht="15" customHeight="1" x14ac:dyDescent="0.2">
      <c r="A17" s="104"/>
      <c r="B17" s="148" t="s">
        <v>15</v>
      </c>
      <c r="C17" s="149"/>
      <c r="D17" s="150"/>
      <c r="E17" s="25"/>
      <c r="F17" s="25"/>
      <c r="G17" s="25"/>
      <c r="H17" s="35"/>
      <c r="I17" s="24"/>
      <c r="J17" s="148" t="s">
        <v>75</v>
      </c>
      <c r="K17" s="149"/>
      <c r="L17" s="11"/>
      <c r="M17" s="151" t="s">
        <v>115</v>
      </c>
      <c r="N17" s="25">
        <v>9</v>
      </c>
      <c r="O17" s="25">
        <v>6</v>
      </c>
      <c r="P17" s="25">
        <v>3</v>
      </c>
      <c r="Q17" s="35">
        <f>PRODUCT(O17/N17)</f>
        <v>0.66666666666666663</v>
      </c>
      <c r="R17" s="85"/>
      <c r="S17" s="88"/>
      <c r="T17" s="88"/>
      <c r="U17" s="146"/>
      <c r="V17" s="146"/>
      <c r="W17" s="146"/>
      <c r="X17" s="24"/>
      <c r="Y17" s="24"/>
      <c r="Z17" s="24"/>
      <c r="AA17" s="99"/>
      <c r="AB17" s="99"/>
      <c r="AC17" s="99"/>
      <c r="AD17" s="99"/>
      <c r="AE17" s="99"/>
      <c r="AF17" s="99"/>
      <c r="AG17" s="99"/>
      <c r="AH17" s="99"/>
      <c r="AI17" s="99"/>
    </row>
    <row r="18" spans="1:35" s="120" customFormat="1" ht="15" customHeight="1" x14ac:dyDescent="0.2">
      <c r="A18" s="104"/>
      <c r="B18" s="115" t="s">
        <v>25</v>
      </c>
      <c r="C18" s="20"/>
      <c r="D18" s="158"/>
      <c r="E18" s="18">
        <f>SUM(E15:E17)</f>
        <v>138</v>
      </c>
      <c r="F18" s="18">
        <f>SUM(F15:F17)</f>
        <v>110</v>
      </c>
      <c r="G18" s="18">
        <f>SUM(G15:G17)</f>
        <v>28</v>
      </c>
      <c r="H18" s="36">
        <f>PRODUCT(F18/E18)</f>
        <v>0.79710144927536231</v>
      </c>
      <c r="I18" s="24"/>
      <c r="J18" s="115" t="s">
        <v>25</v>
      </c>
      <c r="K18" s="158"/>
      <c r="L18" s="158"/>
      <c r="M18" s="18"/>
      <c r="N18" s="18">
        <f>SUM(N15:N17)</f>
        <v>31</v>
      </c>
      <c r="O18" s="18">
        <f>SUM(O15:O17)</f>
        <v>24</v>
      </c>
      <c r="P18" s="18">
        <f>SUM(P15:P17)</f>
        <v>7</v>
      </c>
      <c r="Q18" s="36">
        <f>PRODUCT(O18/N18)</f>
        <v>0.77419354838709675</v>
      </c>
      <c r="R18" s="85"/>
      <c r="S18" s="88"/>
      <c r="T18" s="88"/>
      <c r="U18" s="146"/>
      <c r="V18" s="146"/>
      <c r="W18" s="146"/>
      <c r="X18" s="24"/>
      <c r="Y18" s="24"/>
      <c r="Z18" s="24"/>
      <c r="AA18" s="99"/>
      <c r="AB18" s="99"/>
      <c r="AC18" s="99"/>
      <c r="AD18" s="99"/>
      <c r="AE18" s="99"/>
      <c r="AF18" s="99"/>
      <c r="AG18" s="99"/>
      <c r="AH18" s="99"/>
      <c r="AI18" s="99"/>
    </row>
    <row r="19" spans="1:35" s="120" customFormat="1" ht="15" customHeight="1" x14ac:dyDescent="0.2">
      <c r="A19" s="147"/>
      <c r="B19" s="104"/>
      <c r="C19" s="157"/>
      <c r="D19" s="147"/>
      <c r="E19" s="104"/>
      <c r="F19" s="24"/>
      <c r="G19" s="24"/>
      <c r="H19" s="24"/>
      <c r="I19" s="141"/>
      <c r="J19" s="104"/>
      <c r="K19" s="24"/>
      <c r="L19" s="24"/>
      <c r="M19" s="24"/>
      <c r="N19" s="104"/>
      <c r="O19" s="24"/>
      <c r="P19" s="24"/>
      <c r="Q19" s="24"/>
      <c r="R19" s="85"/>
      <c r="S19" s="88"/>
      <c r="T19" s="88"/>
      <c r="U19" s="146"/>
      <c r="V19" s="146"/>
      <c r="W19" s="146"/>
      <c r="X19" s="24"/>
      <c r="Y19" s="24"/>
      <c r="Z19" s="24"/>
      <c r="AA19" s="99"/>
      <c r="AB19" s="99"/>
      <c r="AC19" s="99"/>
      <c r="AD19" s="99"/>
      <c r="AE19" s="99"/>
      <c r="AF19" s="99"/>
      <c r="AG19" s="99"/>
      <c r="AH19" s="99"/>
      <c r="AI19" s="99"/>
    </row>
    <row r="20" spans="1:35" s="120" customFormat="1" ht="15" customHeight="1" x14ac:dyDescent="0.2">
      <c r="A20" s="147"/>
      <c r="B20" s="104"/>
      <c r="C20" s="157"/>
      <c r="D20" s="104"/>
      <c r="E20" s="104"/>
      <c r="F20" s="24"/>
      <c r="G20" s="24"/>
      <c r="H20" s="24"/>
      <c r="I20" s="146"/>
      <c r="J20" s="104"/>
      <c r="K20" s="24"/>
      <c r="L20" s="24"/>
      <c r="M20" s="24"/>
      <c r="N20" s="104"/>
      <c r="O20" s="24"/>
      <c r="P20" s="24"/>
      <c r="Q20" s="24"/>
      <c r="R20" s="85"/>
      <c r="S20" s="88"/>
      <c r="T20" s="88"/>
      <c r="U20" s="146"/>
      <c r="V20" s="146"/>
      <c r="W20" s="146"/>
      <c r="X20" s="24"/>
      <c r="Y20" s="24"/>
      <c r="Z20" s="24"/>
      <c r="AA20" s="99"/>
      <c r="AB20" s="99"/>
      <c r="AC20" s="99"/>
      <c r="AD20" s="99"/>
      <c r="AE20" s="99"/>
      <c r="AF20" s="99"/>
      <c r="AG20" s="99"/>
      <c r="AH20" s="99"/>
      <c r="AI20" s="99"/>
    </row>
    <row r="21" spans="1:35" s="120" customFormat="1" ht="15" customHeight="1" x14ac:dyDescent="0.2">
      <c r="A21" s="104"/>
      <c r="B21" s="104"/>
      <c r="C21" s="157"/>
      <c r="D21" s="147"/>
      <c r="E21" s="104"/>
      <c r="F21" s="24"/>
      <c r="G21" s="24"/>
      <c r="H21" s="24"/>
      <c r="I21" s="146"/>
      <c r="J21" s="104"/>
      <c r="K21" s="24"/>
      <c r="L21" s="24"/>
      <c r="M21" s="24"/>
      <c r="N21" s="104"/>
      <c r="O21" s="24"/>
      <c r="P21" s="24"/>
      <c r="Q21" s="24"/>
      <c r="R21" s="85"/>
      <c r="S21" s="85"/>
      <c r="T21" s="85"/>
      <c r="U21" s="104"/>
      <c r="V21" s="104"/>
      <c r="W21" s="104"/>
      <c r="X21" s="24"/>
      <c r="Y21" s="24"/>
      <c r="Z21" s="24"/>
      <c r="AA21" s="99"/>
      <c r="AB21" s="99"/>
      <c r="AC21" s="99"/>
      <c r="AD21" s="99"/>
      <c r="AE21" s="99"/>
      <c r="AF21" s="99"/>
      <c r="AG21" s="99"/>
      <c r="AH21" s="99"/>
      <c r="AI21" s="99"/>
    </row>
    <row r="22" spans="1:35" s="120" customFormat="1" ht="15" customHeight="1" x14ac:dyDescent="0.2">
      <c r="A22" s="104"/>
      <c r="B22" s="104"/>
      <c r="C22" s="157"/>
      <c r="D22" s="147"/>
      <c r="E22" s="104"/>
      <c r="F22" s="24"/>
      <c r="G22" s="24"/>
      <c r="H22" s="24"/>
      <c r="I22" s="146"/>
      <c r="J22" s="104"/>
      <c r="K22" s="24"/>
      <c r="L22" s="24"/>
      <c r="M22" s="24"/>
      <c r="N22" s="104"/>
      <c r="O22" s="24"/>
      <c r="P22" s="24"/>
      <c r="Q22" s="24"/>
      <c r="R22" s="85"/>
      <c r="S22" s="85"/>
      <c r="T22" s="85"/>
      <c r="U22" s="104"/>
      <c r="V22" s="104"/>
      <c r="W22" s="104"/>
      <c r="X22" s="24"/>
      <c r="Y22" s="24"/>
      <c r="Z22" s="24"/>
      <c r="AA22" s="99"/>
      <c r="AB22" s="99"/>
      <c r="AC22" s="99"/>
      <c r="AD22" s="99"/>
      <c r="AE22" s="99"/>
      <c r="AF22" s="99"/>
      <c r="AG22" s="99"/>
      <c r="AH22" s="99"/>
      <c r="AI22" s="99"/>
    </row>
    <row r="23" spans="1:35" s="159" customFormat="1" ht="15" customHeight="1" x14ac:dyDescent="0.2">
      <c r="A23" s="104"/>
      <c r="B23" s="104"/>
      <c r="C23" s="157"/>
      <c r="D23" s="147"/>
      <c r="E23" s="104"/>
      <c r="F23" s="24"/>
      <c r="G23" s="24"/>
      <c r="H23" s="24"/>
      <c r="I23" s="146"/>
      <c r="J23" s="104"/>
      <c r="K23" s="24"/>
      <c r="L23" s="24"/>
      <c r="M23" s="24"/>
      <c r="N23" s="104"/>
      <c r="O23" s="24"/>
      <c r="P23" s="24"/>
      <c r="Q23" s="24"/>
      <c r="R23" s="85"/>
      <c r="S23" s="85"/>
      <c r="T23" s="85"/>
      <c r="U23" s="104"/>
      <c r="V23" s="104"/>
      <c r="W23" s="104"/>
      <c r="X23" s="24"/>
      <c r="Y23" s="24"/>
      <c r="Z23" s="24"/>
      <c r="AA23" s="99"/>
      <c r="AB23" s="99"/>
      <c r="AC23" s="99"/>
      <c r="AD23" s="99"/>
      <c r="AE23" s="99"/>
      <c r="AF23" s="99"/>
      <c r="AG23" s="99"/>
      <c r="AH23" s="99"/>
      <c r="AI23" s="99"/>
    </row>
    <row r="24" spans="1:35" s="89" customFormat="1" ht="15" customHeight="1" x14ac:dyDescent="0.2">
      <c r="A24" s="38"/>
      <c r="B24" s="86"/>
      <c r="C24" s="160"/>
      <c r="D24" s="87"/>
      <c r="E24" s="86"/>
      <c r="F24" s="85"/>
      <c r="G24" s="85"/>
      <c r="H24" s="85"/>
      <c r="I24" s="88"/>
      <c r="J24" s="86"/>
      <c r="K24" s="85"/>
      <c r="L24" s="85"/>
      <c r="M24" s="85"/>
      <c r="N24" s="86"/>
      <c r="O24" s="85"/>
      <c r="P24" s="85"/>
      <c r="Q24" s="85"/>
      <c r="R24" s="85"/>
      <c r="S24" s="85"/>
      <c r="T24" s="85"/>
      <c r="U24" s="86"/>
      <c r="V24" s="86"/>
      <c r="W24" s="86"/>
      <c r="X24" s="24"/>
      <c r="Y24" s="24"/>
      <c r="Z24" s="24"/>
      <c r="AA24" s="99"/>
      <c r="AB24" s="99"/>
      <c r="AC24" s="99"/>
      <c r="AD24" s="99"/>
      <c r="AE24" s="99"/>
      <c r="AF24" s="99"/>
      <c r="AG24" s="99"/>
      <c r="AH24" s="1"/>
      <c r="AI24" s="1"/>
    </row>
    <row r="25" spans="1:35" s="89" customFormat="1" ht="15" customHeight="1" x14ac:dyDescent="0.2">
      <c r="A25" s="38"/>
      <c r="B25" s="86"/>
      <c r="C25" s="160"/>
      <c r="D25" s="87"/>
      <c r="E25" s="86"/>
      <c r="F25" s="85"/>
      <c r="G25" s="85"/>
      <c r="H25" s="85"/>
      <c r="I25" s="88"/>
      <c r="J25" s="86"/>
      <c r="K25" s="85"/>
      <c r="L25" s="85"/>
      <c r="M25" s="85"/>
      <c r="N25" s="86"/>
      <c r="O25" s="85"/>
      <c r="P25" s="85"/>
      <c r="Q25" s="85"/>
      <c r="R25" s="85"/>
      <c r="S25" s="85"/>
      <c r="T25" s="85"/>
      <c r="U25" s="86"/>
      <c r="V25" s="86"/>
      <c r="W25" s="86"/>
      <c r="X25" s="24"/>
      <c r="Y25" s="24"/>
      <c r="Z25" s="24"/>
      <c r="AA25" s="99"/>
      <c r="AB25" s="99"/>
      <c r="AC25" s="99"/>
      <c r="AD25" s="99"/>
      <c r="AE25" s="99"/>
      <c r="AF25" s="99"/>
      <c r="AG25" s="99"/>
      <c r="AH25" s="1"/>
      <c r="AI25" s="1"/>
    </row>
    <row r="26" spans="1:35" s="89" customFormat="1" ht="15" customHeight="1" x14ac:dyDescent="0.2">
      <c r="A26" s="38"/>
      <c r="B26" s="86"/>
      <c r="C26" s="160"/>
      <c r="D26" s="87"/>
      <c r="E26" s="86"/>
      <c r="F26" s="85"/>
      <c r="G26" s="85"/>
      <c r="H26" s="85"/>
      <c r="I26" s="88"/>
      <c r="J26" s="86"/>
      <c r="K26" s="85"/>
      <c r="L26" s="85"/>
      <c r="M26" s="85"/>
      <c r="N26" s="86"/>
      <c r="O26" s="85"/>
      <c r="P26" s="85"/>
      <c r="Q26" s="85"/>
      <c r="R26" s="85"/>
      <c r="S26" s="85"/>
      <c r="T26" s="85"/>
      <c r="U26" s="86"/>
      <c r="V26" s="86"/>
      <c r="W26" s="86"/>
      <c r="X26" s="24"/>
      <c r="Y26" s="24"/>
      <c r="Z26" s="24"/>
      <c r="AA26" s="99"/>
      <c r="AB26" s="99"/>
      <c r="AC26" s="99"/>
      <c r="AD26" s="99"/>
      <c r="AE26" s="99"/>
      <c r="AF26" s="99"/>
      <c r="AG26" s="99"/>
      <c r="AH26" s="1"/>
      <c r="AI26" s="1"/>
    </row>
    <row r="27" spans="1:35" s="89" customFormat="1" ht="15" customHeight="1" x14ac:dyDescent="0.2">
      <c r="A27" s="38"/>
      <c r="B27" s="86"/>
      <c r="C27" s="160"/>
      <c r="D27" s="87"/>
      <c r="E27" s="86"/>
      <c r="F27" s="85"/>
      <c r="G27" s="85"/>
      <c r="H27" s="85"/>
      <c r="I27" s="88"/>
      <c r="J27" s="86"/>
      <c r="K27" s="85"/>
      <c r="L27" s="85"/>
      <c r="M27" s="85"/>
      <c r="N27" s="86"/>
      <c r="O27" s="85"/>
      <c r="P27" s="85"/>
      <c r="Q27" s="85"/>
      <c r="R27" s="85"/>
      <c r="S27" s="85"/>
      <c r="T27" s="85"/>
      <c r="U27" s="86"/>
      <c r="V27" s="86"/>
      <c r="W27" s="86"/>
      <c r="X27" s="24"/>
      <c r="Y27" s="24"/>
      <c r="Z27" s="24"/>
      <c r="AA27" s="99"/>
      <c r="AB27" s="99"/>
      <c r="AC27" s="99"/>
      <c r="AD27" s="99"/>
      <c r="AE27" s="99"/>
      <c r="AF27" s="99"/>
      <c r="AG27" s="99"/>
      <c r="AH27" s="1"/>
      <c r="AI27" s="1"/>
    </row>
    <row r="28" spans="1:35" s="89" customFormat="1" ht="15" customHeight="1" x14ac:dyDescent="0.2">
      <c r="A28" s="38"/>
      <c r="B28" s="86"/>
      <c r="C28" s="160"/>
      <c r="D28" s="87"/>
      <c r="E28" s="86"/>
      <c r="F28" s="85"/>
      <c r="G28" s="85"/>
      <c r="H28" s="85"/>
      <c r="I28" s="88"/>
      <c r="J28" s="86"/>
      <c r="K28" s="85"/>
      <c r="L28" s="85"/>
      <c r="M28" s="85"/>
      <c r="N28" s="86"/>
      <c r="O28" s="85"/>
      <c r="P28" s="85"/>
      <c r="Q28" s="85"/>
      <c r="R28" s="85"/>
      <c r="S28" s="85"/>
      <c r="T28" s="85"/>
      <c r="U28" s="86"/>
      <c r="V28" s="86"/>
      <c r="W28" s="86"/>
      <c r="X28" s="24"/>
      <c r="Y28" s="24"/>
      <c r="Z28" s="24"/>
      <c r="AA28" s="99"/>
      <c r="AB28" s="99"/>
      <c r="AC28" s="99"/>
      <c r="AD28" s="99"/>
      <c r="AE28" s="99"/>
      <c r="AF28" s="99"/>
      <c r="AG28" s="99"/>
      <c r="AH28" s="38"/>
      <c r="AI28" s="38"/>
    </row>
    <row r="29" spans="1:35" s="89" customFormat="1" ht="15" customHeight="1" x14ac:dyDescent="0.2">
      <c r="A29" s="38"/>
      <c r="B29" s="86"/>
      <c r="C29" s="160"/>
      <c r="D29" s="87"/>
      <c r="E29" s="86"/>
      <c r="F29" s="85"/>
      <c r="G29" s="85"/>
      <c r="H29" s="85"/>
      <c r="I29" s="88"/>
      <c r="J29" s="86"/>
      <c r="K29" s="85"/>
      <c r="L29" s="85"/>
      <c r="M29" s="85"/>
      <c r="N29" s="86"/>
      <c r="O29" s="85"/>
      <c r="P29" s="85"/>
      <c r="Q29" s="85"/>
      <c r="R29" s="85"/>
      <c r="S29" s="85"/>
      <c r="T29" s="85"/>
      <c r="U29" s="86"/>
      <c r="V29" s="86"/>
      <c r="W29" s="86"/>
      <c r="X29" s="24"/>
      <c r="Y29" s="24"/>
      <c r="Z29" s="24"/>
      <c r="AA29" s="99"/>
      <c r="AB29" s="99"/>
      <c r="AC29" s="99"/>
      <c r="AD29" s="99"/>
      <c r="AE29" s="99"/>
      <c r="AF29" s="99"/>
      <c r="AG29" s="99"/>
      <c r="AH29" s="38"/>
      <c r="AI29" s="38"/>
    </row>
    <row r="30" spans="1:35" s="89" customFormat="1" ht="15" customHeight="1" x14ac:dyDescent="0.2">
      <c r="A30" s="38"/>
      <c r="B30" s="86"/>
      <c r="C30" s="160"/>
      <c r="D30" s="87"/>
      <c r="E30" s="86"/>
      <c r="F30" s="85"/>
      <c r="G30" s="85"/>
      <c r="H30" s="85"/>
      <c r="I30" s="88"/>
      <c r="J30" s="86"/>
      <c r="K30" s="85"/>
      <c r="L30" s="85"/>
      <c r="M30" s="85"/>
      <c r="N30" s="86"/>
      <c r="O30" s="85"/>
      <c r="P30" s="85"/>
      <c r="Q30" s="85"/>
      <c r="R30" s="85"/>
      <c r="S30" s="85"/>
      <c r="T30" s="85"/>
      <c r="U30" s="86"/>
      <c r="V30" s="86"/>
      <c r="W30" s="86"/>
      <c r="X30" s="24"/>
      <c r="Y30" s="24"/>
      <c r="Z30" s="24"/>
      <c r="AA30" s="99"/>
      <c r="AB30" s="99"/>
      <c r="AC30" s="99"/>
      <c r="AD30" s="99"/>
      <c r="AE30" s="99"/>
      <c r="AF30" s="99"/>
      <c r="AG30" s="99"/>
      <c r="AH30" s="38"/>
      <c r="AI30" s="38"/>
    </row>
    <row r="31" spans="1:35" s="89" customFormat="1" ht="15" customHeight="1" x14ac:dyDescent="0.2">
      <c r="A31" s="38"/>
      <c r="B31" s="86"/>
      <c r="C31" s="160"/>
      <c r="D31" s="87"/>
      <c r="E31" s="86"/>
      <c r="F31" s="85"/>
      <c r="G31" s="85"/>
      <c r="H31" s="85"/>
      <c r="I31" s="88"/>
      <c r="J31" s="86"/>
      <c r="K31" s="85"/>
      <c r="L31" s="85"/>
      <c r="M31" s="85"/>
      <c r="N31" s="86"/>
      <c r="O31" s="85"/>
      <c r="P31" s="85"/>
      <c r="Q31" s="85"/>
      <c r="R31" s="85"/>
      <c r="S31" s="85"/>
      <c r="T31" s="85"/>
      <c r="U31" s="86"/>
      <c r="V31" s="86"/>
      <c r="W31" s="86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38"/>
      <c r="AI31" s="38"/>
    </row>
    <row r="32" spans="1:35" s="89" customFormat="1" ht="15" customHeight="1" x14ac:dyDescent="0.2">
      <c r="A32" s="38"/>
      <c r="B32" s="86"/>
      <c r="C32" s="160"/>
      <c r="D32" s="87"/>
      <c r="E32" s="86"/>
      <c r="F32" s="85"/>
      <c r="G32" s="85"/>
      <c r="H32" s="85"/>
      <c r="I32" s="88"/>
      <c r="J32" s="86"/>
      <c r="K32" s="85"/>
      <c r="L32" s="85"/>
      <c r="M32" s="85"/>
      <c r="N32" s="86"/>
      <c r="O32" s="85"/>
      <c r="P32" s="85"/>
      <c r="Q32" s="85"/>
      <c r="R32" s="146"/>
      <c r="S32" s="146"/>
      <c r="T32" s="146"/>
      <c r="U32" s="86"/>
      <c r="V32" s="86"/>
      <c r="W32" s="86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38"/>
      <c r="AI32" s="38"/>
    </row>
    <row r="33" spans="1:35" s="89" customFormat="1" ht="15" customHeight="1" x14ac:dyDescent="0.2">
      <c r="A33" s="38"/>
      <c r="B33" s="86"/>
      <c r="C33" s="160"/>
      <c r="D33" s="87"/>
      <c r="E33" s="86"/>
      <c r="F33" s="85"/>
      <c r="G33" s="85"/>
      <c r="H33" s="85"/>
      <c r="I33" s="88"/>
      <c r="J33" s="86"/>
      <c r="K33" s="85"/>
      <c r="L33" s="85"/>
      <c r="M33" s="85"/>
      <c r="N33" s="86"/>
      <c r="O33" s="85"/>
      <c r="P33" s="85"/>
      <c r="Q33" s="85"/>
      <c r="R33" s="85"/>
      <c r="S33" s="85"/>
      <c r="T33" s="85"/>
      <c r="U33" s="86"/>
      <c r="V33" s="86"/>
      <c r="W33" s="86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38"/>
      <c r="AI33" s="38"/>
    </row>
    <row r="34" spans="1:35" s="89" customFormat="1" ht="15" customHeight="1" x14ac:dyDescent="0.2">
      <c r="A34" s="38"/>
      <c r="B34" s="86"/>
      <c r="C34" s="160"/>
      <c r="D34" s="87"/>
      <c r="E34" s="86"/>
      <c r="F34" s="85"/>
      <c r="G34" s="85"/>
      <c r="H34" s="85"/>
      <c r="I34" s="88"/>
      <c r="J34" s="86"/>
      <c r="K34" s="85"/>
      <c r="L34" s="85"/>
      <c r="M34" s="85"/>
      <c r="N34" s="86"/>
      <c r="O34" s="85"/>
      <c r="P34" s="85"/>
      <c r="Q34" s="85"/>
      <c r="R34" s="85"/>
      <c r="S34" s="85"/>
      <c r="T34" s="85"/>
      <c r="U34" s="86"/>
      <c r="V34" s="86"/>
      <c r="W34" s="86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38"/>
      <c r="AI34" s="38"/>
    </row>
    <row r="35" spans="1:35" s="89" customFormat="1" ht="15" customHeight="1" x14ac:dyDescent="0.2">
      <c r="A35" s="38"/>
      <c r="B35" s="86"/>
      <c r="C35" s="160"/>
      <c r="D35" s="87"/>
      <c r="E35" s="86"/>
      <c r="F35" s="85"/>
      <c r="G35" s="85"/>
      <c r="H35" s="85"/>
      <c r="I35" s="88"/>
      <c r="J35" s="86"/>
      <c r="K35" s="85"/>
      <c r="L35" s="85"/>
      <c r="M35" s="85"/>
      <c r="N35" s="86"/>
      <c r="O35" s="85"/>
      <c r="P35" s="85"/>
      <c r="Q35" s="85"/>
      <c r="R35" s="85"/>
      <c r="S35" s="85"/>
      <c r="T35" s="85"/>
      <c r="U35" s="86"/>
      <c r="V35" s="86"/>
      <c r="W35" s="86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38"/>
      <c r="AI35" s="38"/>
    </row>
    <row r="36" spans="1:35" s="89" customFormat="1" ht="15" customHeight="1" x14ac:dyDescent="0.2">
      <c r="A36" s="38"/>
      <c r="B36" s="86"/>
      <c r="C36" s="160"/>
      <c r="D36" s="87"/>
      <c r="E36" s="86"/>
      <c r="F36" s="85"/>
      <c r="G36" s="85"/>
      <c r="H36" s="85"/>
      <c r="I36" s="88"/>
      <c r="J36" s="86"/>
      <c r="K36" s="85"/>
      <c r="L36" s="85"/>
      <c r="M36" s="85"/>
      <c r="N36" s="86"/>
      <c r="O36" s="85"/>
      <c r="P36" s="85"/>
      <c r="Q36" s="85"/>
      <c r="R36" s="85"/>
      <c r="S36" s="85"/>
      <c r="T36" s="85"/>
      <c r="U36" s="86"/>
      <c r="V36" s="86"/>
      <c r="W36" s="86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38"/>
      <c r="AI36" s="38"/>
    </row>
    <row r="37" spans="1:35" s="89" customFormat="1" ht="15" customHeight="1" x14ac:dyDescent="0.2">
      <c r="A37" s="38"/>
      <c r="B37" s="86"/>
      <c r="C37" s="160"/>
      <c r="D37" s="87"/>
      <c r="E37" s="86"/>
      <c r="F37" s="85"/>
      <c r="G37" s="85"/>
      <c r="H37" s="85"/>
      <c r="I37" s="88"/>
      <c r="J37" s="86"/>
      <c r="K37" s="85"/>
      <c r="L37" s="85"/>
      <c r="M37" s="85"/>
      <c r="N37" s="86"/>
      <c r="O37" s="85"/>
      <c r="P37" s="85"/>
      <c r="Q37" s="85"/>
      <c r="R37" s="85"/>
      <c r="S37" s="85"/>
      <c r="T37" s="85"/>
      <c r="U37" s="86"/>
      <c r="V37" s="86"/>
      <c r="W37" s="86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38"/>
      <c r="AI37" s="38"/>
    </row>
    <row r="38" spans="1:35" s="89" customFormat="1" ht="15" customHeight="1" x14ac:dyDescent="0.2">
      <c r="A38" s="38"/>
      <c r="B38" s="86"/>
      <c r="C38" s="160"/>
      <c r="D38" s="87"/>
      <c r="E38" s="86"/>
      <c r="F38" s="85"/>
      <c r="G38" s="85"/>
      <c r="H38" s="85"/>
      <c r="I38" s="88"/>
      <c r="J38" s="86"/>
      <c r="K38" s="85"/>
      <c r="L38" s="85"/>
      <c r="M38" s="85"/>
      <c r="N38" s="86"/>
      <c r="O38" s="85"/>
      <c r="P38" s="85"/>
      <c r="Q38" s="85"/>
      <c r="R38" s="85"/>
      <c r="S38" s="85"/>
      <c r="T38" s="85"/>
      <c r="U38" s="86"/>
      <c r="V38" s="86"/>
      <c r="W38" s="86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38"/>
      <c r="AI38" s="38"/>
    </row>
    <row r="39" spans="1:35" s="89" customFormat="1" ht="15" customHeight="1" x14ac:dyDescent="0.2">
      <c r="A39" s="38"/>
      <c r="B39" s="86"/>
      <c r="C39" s="160"/>
      <c r="D39" s="87"/>
      <c r="E39" s="86"/>
      <c r="F39" s="85"/>
      <c r="G39" s="85"/>
      <c r="H39" s="85"/>
      <c r="I39" s="88"/>
      <c r="J39" s="86"/>
      <c r="K39" s="85"/>
      <c r="L39" s="85"/>
      <c r="M39" s="85"/>
      <c r="N39" s="86"/>
      <c r="O39" s="85"/>
      <c r="P39" s="85"/>
      <c r="Q39" s="85"/>
      <c r="R39" s="85"/>
      <c r="S39" s="85"/>
      <c r="T39" s="85"/>
      <c r="U39" s="86"/>
      <c r="V39" s="86"/>
      <c r="W39" s="86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38"/>
      <c r="AI39" s="38"/>
    </row>
    <row r="40" spans="1:35" s="89" customFormat="1" ht="15" customHeight="1" x14ac:dyDescent="0.2">
      <c r="A40" s="38"/>
      <c r="B40" s="86"/>
      <c r="C40" s="160"/>
      <c r="D40" s="87"/>
      <c r="E40" s="86"/>
      <c r="F40" s="85"/>
      <c r="G40" s="85"/>
      <c r="H40" s="85"/>
      <c r="I40" s="88"/>
      <c r="J40" s="86"/>
      <c r="K40" s="85"/>
      <c r="L40" s="85"/>
      <c r="M40" s="85"/>
      <c r="N40" s="86"/>
      <c r="O40" s="85"/>
      <c r="P40" s="85"/>
      <c r="Q40" s="85"/>
      <c r="R40" s="85"/>
      <c r="S40" s="85"/>
      <c r="T40" s="85"/>
      <c r="U40" s="86"/>
      <c r="V40" s="86"/>
      <c r="W40" s="86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38"/>
      <c r="AI40" s="38"/>
    </row>
    <row r="41" spans="1:35" s="89" customFormat="1" ht="15" customHeight="1" x14ac:dyDescent="0.2">
      <c r="A41" s="38"/>
      <c r="B41" s="86"/>
      <c r="C41" s="160"/>
      <c r="D41" s="87"/>
      <c r="E41" s="86"/>
      <c r="F41" s="85"/>
      <c r="G41" s="85"/>
      <c r="H41" s="85"/>
      <c r="I41" s="88"/>
      <c r="J41" s="86"/>
      <c r="K41" s="85"/>
      <c r="L41" s="85"/>
      <c r="M41" s="85"/>
      <c r="N41" s="86"/>
      <c r="O41" s="85"/>
      <c r="P41" s="85"/>
      <c r="Q41" s="85"/>
      <c r="R41" s="85"/>
      <c r="S41" s="85"/>
      <c r="T41" s="85"/>
      <c r="U41" s="86"/>
      <c r="V41" s="86"/>
      <c r="W41" s="86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38"/>
      <c r="AI41" s="38"/>
    </row>
    <row r="42" spans="1:35" s="89" customFormat="1" ht="15" customHeight="1" x14ac:dyDescent="0.2">
      <c r="A42" s="38"/>
      <c r="B42" s="86"/>
      <c r="C42" s="160"/>
      <c r="D42" s="87"/>
      <c r="E42" s="86"/>
      <c r="F42" s="85"/>
      <c r="G42" s="85"/>
      <c r="H42" s="85"/>
      <c r="I42" s="88"/>
      <c r="J42" s="86"/>
      <c r="K42" s="85"/>
      <c r="L42" s="85"/>
      <c r="M42" s="85"/>
      <c r="N42" s="86"/>
      <c r="O42" s="85"/>
      <c r="P42" s="85"/>
      <c r="Q42" s="85"/>
      <c r="R42" s="85"/>
      <c r="S42" s="85"/>
      <c r="T42" s="85"/>
      <c r="U42" s="86"/>
      <c r="V42" s="86"/>
      <c r="W42" s="86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38"/>
      <c r="AI42" s="38"/>
    </row>
    <row r="43" spans="1:35" s="89" customFormat="1" ht="15" customHeight="1" x14ac:dyDescent="0.2">
      <c r="A43" s="38"/>
      <c r="B43" s="86"/>
      <c r="C43" s="160"/>
      <c r="D43" s="87"/>
      <c r="E43" s="86"/>
      <c r="F43" s="85"/>
      <c r="G43" s="85"/>
      <c r="H43" s="85"/>
      <c r="I43" s="88"/>
      <c r="J43" s="86"/>
      <c r="K43" s="85"/>
      <c r="L43" s="85"/>
      <c r="M43" s="85"/>
      <c r="N43" s="86"/>
      <c r="O43" s="85"/>
      <c r="P43" s="85"/>
      <c r="Q43" s="85"/>
      <c r="R43" s="85"/>
      <c r="S43" s="85"/>
      <c r="T43" s="85"/>
      <c r="U43" s="86"/>
      <c r="V43" s="86"/>
      <c r="W43" s="86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38"/>
      <c r="AI43" s="38"/>
    </row>
    <row r="44" spans="1:35" s="89" customFormat="1" ht="15" customHeight="1" x14ac:dyDescent="0.2">
      <c r="A44" s="38"/>
      <c r="B44" s="86"/>
      <c r="C44" s="160"/>
      <c r="D44" s="87"/>
      <c r="E44" s="86"/>
      <c r="F44" s="85"/>
      <c r="G44" s="85"/>
      <c r="H44" s="85"/>
      <c r="I44" s="88"/>
      <c r="J44" s="86"/>
      <c r="K44" s="85"/>
      <c r="L44" s="85"/>
      <c r="M44" s="85"/>
      <c r="N44" s="86"/>
      <c r="O44" s="85"/>
      <c r="P44" s="85"/>
      <c r="Q44" s="85"/>
      <c r="R44" s="85"/>
      <c r="S44" s="85"/>
      <c r="T44" s="85"/>
      <c r="U44" s="86"/>
      <c r="V44" s="86"/>
      <c r="W44" s="86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38"/>
      <c r="AI44" s="38"/>
    </row>
    <row r="45" spans="1:35" s="89" customFormat="1" ht="15" customHeight="1" x14ac:dyDescent="0.2">
      <c r="A45" s="38"/>
      <c r="B45" s="86"/>
      <c r="C45" s="160"/>
      <c r="D45" s="87"/>
      <c r="E45" s="86"/>
      <c r="F45" s="85"/>
      <c r="G45" s="85"/>
      <c r="H45" s="85"/>
      <c r="I45" s="88"/>
      <c r="J45" s="86"/>
      <c r="K45" s="85"/>
      <c r="L45" s="85"/>
      <c r="M45" s="85"/>
      <c r="N45" s="86"/>
      <c r="O45" s="85"/>
      <c r="P45" s="85"/>
      <c r="Q45" s="85"/>
      <c r="R45" s="85"/>
      <c r="S45" s="85"/>
      <c r="T45" s="85"/>
      <c r="U45" s="86"/>
      <c r="V45" s="86"/>
      <c r="W45" s="86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38"/>
      <c r="AI45" s="38"/>
    </row>
    <row r="46" spans="1:35" s="89" customFormat="1" ht="15" customHeight="1" x14ac:dyDescent="0.2">
      <c r="A46" s="38"/>
      <c r="B46" s="86"/>
      <c r="C46" s="160"/>
      <c r="D46" s="87"/>
      <c r="E46" s="86"/>
      <c r="F46" s="85"/>
      <c r="G46" s="85"/>
      <c r="H46" s="85"/>
      <c r="I46" s="88"/>
      <c r="J46" s="86"/>
      <c r="K46" s="85"/>
      <c r="L46" s="85"/>
      <c r="M46" s="85"/>
      <c r="N46" s="86"/>
      <c r="O46" s="85"/>
      <c r="P46" s="85"/>
      <c r="Q46" s="85"/>
      <c r="R46" s="85"/>
      <c r="S46" s="85"/>
      <c r="T46" s="85"/>
      <c r="U46" s="86"/>
      <c r="V46" s="86"/>
      <c r="W46" s="86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38"/>
      <c r="AI46" s="38"/>
    </row>
    <row r="47" spans="1:35" s="89" customFormat="1" ht="15" customHeight="1" x14ac:dyDescent="0.2">
      <c r="A47" s="38"/>
      <c r="B47" s="86"/>
      <c r="C47" s="160"/>
      <c r="D47" s="87"/>
      <c r="E47" s="86"/>
      <c r="F47" s="85"/>
      <c r="G47" s="85"/>
      <c r="H47" s="85"/>
      <c r="I47" s="88"/>
      <c r="J47" s="86"/>
      <c r="K47" s="85"/>
      <c r="L47" s="85"/>
      <c r="M47" s="85"/>
      <c r="N47" s="86"/>
      <c r="O47" s="85"/>
      <c r="P47" s="85"/>
      <c r="Q47" s="85"/>
      <c r="R47" s="85"/>
      <c r="S47" s="85"/>
      <c r="T47" s="85"/>
      <c r="U47" s="86"/>
      <c r="V47" s="86"/>
      <c r="W47" s="86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38"/>
      <c r="AI47" s="38"/>
    </row>
    <row r="48" spans="1:35" s="89" customFormat="1" ht="15" customHeight="1" x14ac:dyDescent="0.2">
      <c r="A48" s="38"/>
      <c r="B48" s="86"/>
      <c r="C48" s="160"/>
      <c r="D48" s="87"/>
      <c r="E48" s="86"/>
      <c r="F48" s="85"/>
      <c r="G48" s="85"/>
      <c r="H48" s="85"/>
      <c r="I48" s="88"/>
      <c r="J48" s="86"/>
      <c r="K48" s="85"/>
      <c r="L48" s="85"/>
      <c r="M48" s="85"/>
      <c r="N48" s="86"/>
      <c r="O48" s="85"/>
      <c r="P48" s="85"/>
      <c r="Q48" s="85"/>
      <c r="R48" s="85"/>
      <c r="S48" s="85"/>
      <c r="T48" s="85"/>
      <c r="U48" s="86"/>
      <c r="V48" s="86"/>
      <c r="W48" s="86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38"/>
      <c r="AI48" s="38"/>
    </row>
    <row r="49" spans="1:35" s="89" customFormat="1" ht="15" customHeight="1" x14ac:dyDescent="0.2">
      <c r="A49" s="38"/>
      <c r="B49" s="86"/>
      <c r="C49" s="160"/>
      <c r="D49" s="87"/>
      <c r="E49" s="86"/>
      <c r="F49" s="85"/>
      <c r="G49" s="85"/>
      <c r="H49" s="85"/>
      <c r="I49" s="88"/>
      <c r="J49" s="86"/>
      <c r="K49" s="85"/>
      <c r="L49" s="85"/>
      <c r="M49" s="85"/>
      <c r="N49" s="86"/>
      <c r="O49" s="85"/>
      <c r="P49" s="85"/>
      <c r="Q49" s="85"/>
      <c r="R49" s="85"/>
      <c r="S49" s="85"/>
      <c r="T49" s="85"/>
      <c r="U49" s="86"/>
      <c r="V49" s="86"/>
      <c r="W49" s="86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38"/>
      <c r="AI49" s="38"/>
    </row>
    <row r="50" spans="1:35" s="89" customFormat="1" ht="15" customHeight="1" x14ac:dyDescent="0.25">
      <c r="A50" s="38"/>
      <c r="B50" s="86"/>
      <c r="C50" s="160"/>
      <c r="D50" s="87"/>
      <c r="E50" s="86"/>
      <c r="F50" s="85"/>
      <c r="G50" s="85"/>
      <c r="H50" s="85"/>
      <c r="I50" s="88"/>
      <c r="J50" s="86"/>
      <c r="K50" s="85"/>
      <c r="L50" s="85"/>
      <c r="M50" s="85"/>
      <c r="N50" s="86"/>
      <c r="O50" s="85"/>
      <c r="P50" s="85"/>
      <c r="Q50" s="85"/>
      <c r="R50" s="85"/>
      <c r="S50" s="85"/>
      <c r="T50" s="85"/>
      <c r="U50" s="86"/>
      <c r="V50" s="86"/>
      <c r="W50" s="86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161"/>
      <c r="AI50" s="161"/>
    </row>
    <row r="51" spans="1:35" s="89" customFormat="1" ht="15" customHeight="1" x14ac:dyDescent="0.25">
      <c r="A51" s="38"/>
      <c r="B51" s="86"/>
      <c r="C51" s="160"/>
      <c r="D51" s="87"/>
      <c r="E51" s="86"/>
      <c r="F51" s="85"/>
      <c r="G51" s="85"/>
      <c r="H51" s="85"/>
      <c r="I51" s="88"/>
      <c r="J51" s="86"/>
      <c r="K51" s="85"/>
      <c r="L51" s="85"/>
      <c r="M51" s="85"/>
      <c r="N51" s="86"/>
      <c r="O51" s="85"/>
      <c r="P51" s="85"/>
      <c r="Q51" s="85"/>
      <c r="R51" s="85"/>
      <c r="S51" s="85"/>
      <c r="T51" s="85"/>
      <c r="U51" s="86"/>
      <c r="V51" s="86"/>
      <c r="W51" s="86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161"/>
      <c r="AI51" s="161"/>
    </row>
    <row r="52" spans="1:35" s="89" customFormat="1" ht="15" customHeight="1" x14ac:dyDescent="0.25">
      <c r="A52" s="38"/>
      <c r="B52" s="86"/>
      <c r="C52" s="160"/>
      <c r="D52" s="87"/>
      <c r="E52" s="86"/>
      <c r="F52" s="85"/>
      <c r="G52" s="85"/>
      <c r="H52" s="85"/>
      <c r="I52" s="88"/>
      <c r="J52" s="86"/>
      <c r="K52" s="85"/>
      <c r="L52" s="85"/>
      <c r="M52" s="85"/>
      <c r="N52" s="86"/>
      <c r="O52" s="85"/>
      <c r="P52" s="85"/>
      <c r="Q52" s="85"/>
      <c r="R52" s="85"/>
      <c r="S52" s="85"/>
      <c r="T52" s="85"/>
      <c r="U52" s="86"/>
      <c r="V52" s="86"/>
      <c r="W52" s="86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161"/>
      <c r="AI52" s="161"/>
    </row>
    <row r="53" spans="1:35" s="89" customFormat="1" ht="15" customHeight="1" x14ac:dyDescent="0.25">
      <c r="A53" s="38"/>
      <c r="B53" s="86"/>
      <c r="C53" s="160"/>
      <c r="D53" s="87"/>
      <c r="E53" s="86"/>
      <c r="F53" s="85"/>
      <c r="G53" s="85"/>
      <c r="H53" s="85"/>
      <c r="I53" s="88"/>
      <c r="J53" s="86"/>
      <c r="K53" s="85"/>
      <c r="L53" s="85"/>
      <c r="M53" s="85"/>
      <c r="N53" s="86"/>
      <c r="O53" s="85"/>
      <c r="P53" s="85"/>
      <c r="Q53" s="85"/>
      <c r="R53" s="85"/>
      <c r="S53" s="85"/>
      <c r="T53" s="85"/>
      <c r="U53" s="86"/>
      <c r="V53" s="86"/>
      <c r="W53" s="86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161"/>
      <c r="AI53" s="161"/>
    </row>
    <row r="54" spans="1:35" s="89" customFormat="1" ht="15" customHeight="1" x14ac:dyDescent="0.25">
      <c r="A54" s="38"/>
      <c r="B54" s="86"/>
      <c r="C54" s="160"/>
      <c r="D54" s="87"/>
      <c r="E54" s="86"/>
      <c r="F54" s="85"/>
      <c r="G54" s="85"/>
      <c r="H54" s="85"/>
      <c r="I54" s="88"/>
      <c r="J54" s="86"/>
      <c r="K54" s="85"/>
      <c r="L54" s="85"/>
      <c r="M54" s="85"/>
      <c r="N54" s="86"/>
      <c r="O54" s="85"/>
      <c r="P54" s="85"/>
      <c r="Q54" s="85"/>
      <c r="R54" s="85"/>
      <c r="S54" s="85"/>
      <c r="T54" s="85"/>
      <c r="U54" s="86"/>
      <c r="V54" s="86"/>
      <c r="W54" s="86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161"/>
      <c r="AI54" s="161"/>
    </row>
    <row r="55" spans="1:35" s="89" customFormat="1" ht="15" customHeight="1" x14ac:dyDescent="0.25">
      <c r="A55" s="38"/>
      <c r="B55" s="86"/>
      <c r="C55" s="160"/>
      <c r="D55" s="87"/>
      <c r="E55" s="86"/>
      <c r="F55" s="85"/>
      <c r="G55" s="85"/>
      <c r="H55" s="85"/>
      <c r="I55" s="88"/>
      <c r="J55" s="86"/>
      <c r="K55" s="85"/>
      <c r="L55" s="85"/>
      <c r="M55" s="85"/>
      <c r="N55" s="86"/>
      <c r="O55" s="85"/>
      <c r="P55" s="85"/>
      <c r="Q55" s="85"/>
      <c r="R55" s="85"/>
      <c r="S55" s="85"/>
      <c r="T55" s="85"/>
      <c r="U55" s="86"/>
      <c r="V55" s="86"/>
      <c r="W55" s="86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161"/>
      <c r="AI55" s="161"/>
    </row>
    <row r="56" spans="1:35" s="89" customFormat="1" ht="15" customHeight="1" x14ac:dyDescent="0.25">
      <c r="A56" s="38"/>
      <c r="B56" s="86"/>
      <c r="C56" s="160"/>
      <c r="D56" s="87"/>
      <c r="E56" s="86"/>
      <c r="F56" s="85"/>
      <c r="G56" s="85"/>
      <c r="H56" s="85"/>
      <c r="I56" s="88"/>
      <c r="J56" s="86"/>
      <c r="K56" s="85"/>
      <c r="L56" s="85"/>
      <c r="M56" s="85"/>
      <c r="N56" s="86"/>
      <c r="O56" s="85"/>
      <c r="P56" s="85"/>
      <c r="Q56" s="85"/>
      <c r="R56" s="85"/>
      <c r="S56" s="85"/>
      <c r="T56" s="85"/>
      <c r="U56" s="86"/>
      <c r="V56" s="86"/>
      <c r="W56" s="86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161"/>
      <c r="AI56" s="161"/>
    </row>
    <row r="57" spans="1:35" ht="15" customHeight="1" x14ac:dyDescent="0.25">
      <c r="R57" s="85"/>
      <c r="S57" s="85"/>
      <c r="T57" s="85"/>
      <c r="X57" s="99"/>
      <c r="Y57" s="99"/>
      <c r="Z57" s="99"/>
      <c r="AA57" s="99"/>
      <c r="AB57" s="99"/>
      <c r="AC57" s="99"/>
      <c r="AD57" s="99"/>
      <c r="AE57" s="99"/>
      <c r="AF57" s="99"/>
      <c r="AG57" s="99"/>
    </row>
    <row r="58" spans="1:35" ht="15" customHeight="1" x14ac:dyDescent="0.25">
      <c r="R58" s="85"/>
      <c r="S58" s="85"/>
      <c r="T58" s="85"/>
      <c r="X58" s="99"/>
      <c r="Y58" s="99"/>
      <c r="Z58" s="99"/>
      <c r="AA58" s="99"/>
      <c r="AB58" s="99"/>
      <c r="AC58" s="99"/>
      <c r="AD58" s="99"/>
      <c r="AE58" s="99"/>
      <c r="AF58" s="99"/>
      <c r="AG58" s="99"/>
    </row>
    <row r="59" spans="1:35" ht="15" customHeight="1" x14ac:dyDescent="0.25">
      <c r="R59" s="85"/>
      <c r="S59" s="85"/>
      <c r="T59" s="85"/>
      <c r="X59" s="99"/>
      <c r="Y59" s="99"/>
      <c r="Z59" s="99"/>
      <c r="AA59" s="99"/>
      <c r="AB59" s="99"/>
      <c r="AC59" s="99"/>
      <c r="AD59" s="99"/>
      <c r="AE59" s="99"/>
      <c r="AF59" s="99"/>
      <c r="AG59" s="99"/>
    </row>
    <row r="60" spans="1:35" ht="15" customHeight="1" x14ac:dyDescent="0.25">
      <c r="R60" s="85"/>
      <c r="S60" s="85"/>
      <c r="T60" s="85"/>
      <c r="X60" s="99"/>
      <c r="Y60" s="99"/>
      <c r="Z60" s="99"/>
      <c r="AA60" s="99"/>
      <c r="AB60" s="99"/>
      <c r="AC60" s="99"/>
      <c r="AD60" s="99"/>
      <c r="AE60" s="99"/>
      <c r="AF60" s="99"/>
      <c r="AG60" s="99"/>
    </row>
    <row r="61" spans="1:35" ht="15" customHeight="1" x14ac:dyDescent="0.25">
      <c r="R61" s="85"/>
      <c r="S61" s="85"/>
      <c r="T61" s="85"/>
      <c r="X61" s="99"/>
      <c r="Y61" s="99"/>
      <c r="Z61" s="99"/>
      <c r="AA61" s="99"/>
      <c r="AB61" s="99"/>
      <c r="AC61" s="99"/>
      <c r="AD61" s="99"/>
      <c r="AE61" s="99"/>
      <c r="AF61" s="99"/>
      <c r="AG61" s="99"/>
    </row>
    <row r="62" spans="1:35" ht="15" customHeight="1" x14ac:dyDescent="0.25">
      <c r="R62" s="85"/>
      <c r="S62" s="85"/>
      <c r="T62" s="85"/>
      <c r="X62" s="99"/>
      <c r="Y62" s="99"/>
      <c r="Z62" s="99"/>
      <c r="AA62" s="99"/>
      <c r="AB62" s="99"/>
      <c r="AC62" s="99"/>
      <c r="AD62" s="99"/>
      <c r="AE62" s="99"/>
      <c r="AF62" s="99"/>
      <c r="AG62" s="99"/>
    </row>
    <row r="63" spans="1:35" ht="15" customHeight="1" x14ac:dyDescent="0.25">
      <c r="R63" s="85"/>
      <c r="S63" s="85"/>
      <c r="T63" s="85"/>
      <c r="X63" s="99"/>
      <c r="Y63" s="99"/>
      <c r="Z63" s="99"/>
      <c r="AA63" s="99"/>
      <c r="AB63" s="99"/>
      <c r="AC63" s="99"/>
      <c r="AD63" s="99"/>
      <c r="AE63" s="99"/>
      <c r="AF63" s="99"/>
      <c r="AG63" s="99"/>
    </row>
    <row r="64" spans="1:35" ht="15" customHeight="1" x14ac:dyDescent="0.25">
      <c r="R64" s="85"/>
      <c r="S64" s="85"/>
      <c r="T64" s="85"/>
      <c r="X64" s="99"/>
      <c r="Y64" s="99"/>
      <c r="Z64" s="99"/>
      <c r="AA64" s="99"/>
      <c r="AB64" s="99"/>
      <c r="AC64" s="99"/>
      <c r="AD64" s="99"/>
      <c r="AE64" s="99"/>
      <c r="AF64" s="99"/>
      <c r="AG64" s="99"/>
    </row>
    <row r="65" spans="18:33" s="84" customFormat="1" ht="15" customHeight="1" x14ac:dyDescent="0.2">
      <c r="R65" s="85"/>
      <c r="S65" s="85"/>
      <c r="T65" s="85"/>
      <c r="U65" s="90"/>
      <c r="V65" s="90"/>
      <c r="W65" s="90"/>
      <c r="X65" s="99"/>
      <c r="Y65" s="99"/>
      <c r="Z65" s="99"/>
      <c r="AA65" s="99"/>
      <c r="AB65" s="99"/>
      <c r="AC65" s="99"/>
      <c r="AD65" s="99"/>
      <c r="AE65" s="99"/>
      <c r="AF65" s="99"/>
      <c r="AG65" s="99"/>
    </row>
    <row r="66" spans="18:33" s="84" customFormat="1" ht="15" customHeight="1" x14ac:dyDescent="0.2">
      <c r="R66" s="85"/>
      <c r="S66" s="85"/>
      <c r="T66" s="85"/>
      <c r="U66" s="90"/>
      <c r="V66" s="90"/>
      <c r="W66" s="90"/>
      <c r="X66" s="99"/>
      <c r="Y66" s="99"/>
      <c r="Z66" s="99"/>
      <c r="AA66" s="99"/>
      <c r="AB66" s="99"/>
      <c r="AC66" s="99"/>
      <c r="AD66" s="99"/>
      <c r="AE66" s="99"/>
      <c r="AF66" s="99"/>
      <c r="AG66" s="99"/>
    </row>
    <row r="67" spans="18:33" s="84" customFormat="1" ht="15" customHeight="1" x14ac:dyDescent="0.2">
      <c r="R67" s="85"/>
      <c r="S67" s="85"/>
      <c r="T67" s="85"/>
      <c r="U67" s="90"/>
      <c r="V67" s="90"/>
      <c r="W67" s="90"/>
      <c r="X67" s="99"/>
      <c r="Y67" s="99"/>
      <c r="Z67" s="99"/>
      <c r="AA67" s="99"/>
      <c r="AB67" s="99"/>
      <c r="AC67" s="99"/>
      <c r="AD67" s="99"/>
      <c r="AE67" s="99"/>
      <c r="AF67" s="99"/>
      <c r="AG67" s="99"/>
    </row>
    <row r="68" spans="18:33" s="84" customFormat="1" ht="15" customHeight="1" x14ac:dyDescent="0.2">
      <c r="R68" s="85"/>
      <c r="S68" s="85"/>
      <c r="T68" s="85"/>
      <c r="U68" s="90"/>
      <c r="V68" s="90"/>
      <c r="W68" s="90"/>
      <c r="X68" s="99"/>
      <c r="Y68" s="99"/>
      <c r="Z68" s="99"/>
      <c r="AA68" s="99"/>
      <c r="AB68" s="99"/>
      <c r="AC68" s="99"/>
      <c r="AD68" s="99"/>
      <c r="AE68" s="99"/>
      <c r="AF68" s="99"/>
      <c r="AG68" s="99"/>
    </row>
    <row r="69" spans="18:33" s="84" customFormat="1" ht="15" customHeight="1" x14ac:dyDescent="0.2">
      <c r="R69" s="85"/>
      <c r="S69" s="85"/>
      <c r="T69" s="85"/>
      <c r="U69" s="90"/>
      <c r="V69" s="90"/>
      <c r="W69" s="90"/>
      <c r="X69" s="99"/>
      <c r="Y69" s="99"/>
      <c r="Z69" s="99"/>
      <c r="AA69" s="99"/>
      <c r="AB69" s="99"/>
      <c r="AC69" s="99"/>
      <c r="AD69" s="99"/>
      <c r="AE69" s="99"/>
      <c r="AF69" s="99"/>
      <c r="AG69" s="99"/>
    </row>
    <row r="70" spans="18:33" s="84" customFormat="1" ht="15" customHeight="1" x14ac:dyDescent="0.2">
      <c r="R70" s="85"/>
      <c r="S70" s="85"/>
      <c r="T70" s="85"/>
      <c r="U70" s="90"/>
      <c r="V70" s="90"/>
      <c r="W70" s="90"/>
      <c r="X70" s="99"/>
      <c r="Y70" s="99"/>
      <c r="Z70" s="99"/>
      <c r="AA70" s="99"/>
      <c r="AB70" s="99"/>
      <c r="AC70" s="99"/>
      <c r="AD70" s="99"/>
      <c r="AE70" s="99"/>
      <c r="AF70" s="99"/>
      <c r="AG70" s="99"/>
    </row>
    <row r="71" spans="18:33" s="84" customFormat="1" ht="15" customHeight="1" x14ac:dyDescent="0.2">
      <c r="R71" s="85"/>
      <c r="S71" s="85"/>
      <c r="T71" s="85"/>
      <c r="U71" s="90"/>
      <c r="V71" s="90"/>
      <c r="W71" s="90"/>
      <c r="X71" s="99"/>
      <c r="Y71" s="99"/>
      <c r="Z71" s="99"/>
      <c r="AA71" s="99"/>
      <c r="AB71" s="99"/>
      <c r="AC71" s="99"/>
      <c r="AD71" s="99"/>
      <c r="AE71" s="99"/>
      <c r="AF71" s="99"/>
      <c r="AG71" s="99"/>
    </row>
    <row r="72" spans="18:33" s="84" customFormat="1" ht="15" customHeight="1" x14ac:dyDescent="0.2">
      <c r="R72" s="85"/>
      <c r="S72" s="85"/>
      <c r="T72" s="85"/>
      <c r="U72" s="90"/>
      <c r="V72" s="90"/>
      <c r="W72" s="90"/>
      <c r="X72" s="99"/>
      <c r="Y72" s="99"/>
      <c r="Z72" s="99"/>
      <c r="AA72" s="99"/>
      <c r="AB72" s="99"/>
      <c r="AC72" s="99"/>
      <c r="AD72" s="99"/>
      <c r="AE72" s="99"/>
      <c r="AF72" s="99"/>
      <c r="AG72" s="99"/>
    </row>
    <row r="73" spans="18:33" s="84" customFormat="1" ht="15" customHeight="1" x14ac:dyDescent="0.2">
      <c r="R73" s="85"/>
      <c r="S73" s="85"/>
      <c r="T73" s="85"/>
      <c r="U73" s="90"/>
      <c r="V73" s="90"/>
      <c r="W73" s="90"/>
      <c r="X73" s="99"/>
      <c r="Y73" s="99"/>
      <c r="Z73" s="99"/>
      <c r="AA73" s="99"/>
      <c r="AB73" s="99"/>
      <c r="AC73" s="99"/>
      <c r="AD73" s="99"/>
      <c r="AE73" s="99"/>
      <c r="AF73" s="99"/>
      <c r="AG73" s="99"/>
    </row>
    <row r="74" spans="18:33" s="84" customFormat="1" ht="15" customHeight="1" x14ac:dyDescent="0.2">
      <c r="R74" s="85"/>
      <c r="S74" s="85"/>
      <c r="T74" s="85"/>
      <c r="U74" s="90"/>
      <c r="V74" s="90"/>
      <c r="W74" s="90"/>
      <c r="X74" s="99"/>
      <c r="Y74" s="99"/>
      <c r="Z74" s="99"/>
      <c r="AA74" s="99"/>
      <c r="AB74" s="99"/>
      <c r="AC74" s="99"/>
      <c r="AD74" s="99"/>
      <c r="AE74" s="99"/>
      <c r="AF74" s="99"/>
      <c r="AG74" s="99"/>
    </row>
    <row r="75" spans="18:33" s="84" customFormat="1" ht="15" customHeight="1" x14ac:dyDescent="0.2">
      <c r="R75" s="85"/>
      <c r="S75" s="85"/>
      <c r="T75" s="85"/>
      <c r="U75" s="90"/>
      <c r="V75" s="90"/>
      <c r="W75" s="90"/>
      <c r="X75" s="99"/>
      <c r="Y75" s="99"/>
      <c r="Z75" s="99"/>
      <c r="AA75" s="99"/>
      <c r="AB75" s="99"/>
      <c r="AC75" s="99"/>
      <c r="AD75" s="99"/>
      <c r="AE75" s="99"/>
      <c r="AF75" s="99"/>
      <c r="AG75" s="99"/>
    </row>
    <row r="76" spans="18:33" s="84" customFormat="1" ht="15" customHeight="1" x14ac:dyDescent="0.2">
      <c r="R76" s="85"/>
      <c r="S76" s="85"/>
      <c r="T76" s="85"/>
      <c r="U76" s="90"/>
      <c r="V76" s="90"/>
      <c r="W76" s="90"/>
      <c r="X76" s="99"/>
      <c r="Y76" s="99"/>
      <c r="Z76" s="99"/>
      <c r="AA76" s="99"/>
      <c r="AB76" s="99"/>
      <c r="AC76" s="99"/>
      <c r="AD76" s="99"/>
      <c r="AE76" s="99"/>
      <c r="AF76" s="99"/>
      <c r="AG76" s="99"/>
    </row>
    <row r="77" spans="18:33" s="84" customFormat="1" ht="15" customHeight="1" x14ac:dyDescent="0.2">
      <c r="R77" s="85"/>
      <c r="S77" s="85"/>
      <c r="T77" s="85"/>
      <c r="U77" s="90"/>
      <c r="V77" s="90"/>
      <c r="W77" s="90"/>
      <c r="X77" s="99"/>
      <c r="Y77" s="99"/>
      <c r="Z77" s="99"/>
      <c r="AA77" s="99"/>
      <c r="AB77" s="99"/>
      <c r="AC77" s="99"/>
      <c r="AD77" s="99"/>
      <c r="AE77" s="99"/>
      <c r="AF77" s="99"/>
      <c r="AG77" s="99"/>
    </row>
    <row r="78" spans="18:33" s="84" customFormat="1" ht="15" customHeight="1" x14ac:dyDescent="0.2">
      <c r="R78" s="85"/>
      <c r="S78" s="85"/>
      <c r="T78" s="85"/>
      <c r="U78" s="90"/>
      <c r="V78" s="90"/>
      <c r="W78" s="90"/>
      <c r="X78" s="99"/>
      <c r="Y78" s="99"/>
      <c r="Z78" s="99"/>
      <c r="AA78" s="99"/>
      <c r="AB78" s="99"/>
      <c r="AC78" s="99"/>
      <c r="AD78" s="99"/>
      <c r="AE78" s="99"/>
      <c r="AF78" s="99"/>
      <c r="AG78" s="99"/>
    </row>
    <row r="79" spans="18:33" s="84" customFormat="1" ht="15" customHeight="1" x14ac:dyDescent="0.2">
      <c r="R79" s="85"/>
      <c r="S79" s="85"/>
      <c r="T79" s="85"/>
      <c r="U79" s="90"/>
      <c r="V79" s="90"/>
      <c r="W79" s="90"/>
      <c r="X79" s="99"/>
      <c r="Y79" s="99"/>
      <c r="Z79" s="99"/>
      <c r="AA79" s="99"/>
      <c r="AB79" s="99"/>
      <c r="AC79" s="99"/>
      <c r="AD79" s="99"/>
      <c r="AE79" s="99"/>
      <c r="AF79" s="99"/>
      <c r="AG79" s="99"/>
    </row>
    <row r="80" spans="18:33" s="84" customFormat="1" ht="15" customHeight="1" x14ac:dyDescent="0.2">
      <c r="R80" s="85"/>
      <c r="S80" s="85"/>
      <c r="T80" s="85"/>
      <c r="U80" s="90"/>
      <c r="V80" s="90"/>
      <c r="W80" s="90"/>
      <c r="X80" s="99"/>
      <c r="Y80" s="99"/>
      <c r="Z80" s="99"/>
      <c r="AA80" s="99"/>
      <c r="AB80" s="99"/>
      <c r="AC80" s="99"/>
      <c r="AD80" s="99"/>
      <c r="AE80" s="99"/>
      <c r="AF80" s="99"/>
      <c r="AG80" s="99"/>
    </row>
    <row r="81" spans="18:33" s="84" customFormat="1" ht="15" customHeight="1" x14ac:dyDescent="0.2">
      <c r="R81" s="85"/>
      <c r="S81" s="85"/>
      <c r="T81" s="85"/>
      <c r="U81" s="90"/>
      <c r="V81" s="90"/>
      <c r="W81" s="90"/>
      <c r="X81" s="99"/>
      <c r="Y81" s="99"/>
      <c r="Z81" s="99"/>
      <c r="AA81" s="99"/>
      <c r="AB81" s="99"/>
      <c r="AC81" s="99"/>
      <c r="AD81" s="99"/>
      <c r="AE81" s="99"/>
      <c r="AF81" s="99"/>
      <c r="AG81" s="99"/>
    </row>
    <row r="82" spans="18:33" s="84" customFormat="1" ht="15" customHeight="1" x14ac:dyDescent="0.2">
      <c r="R82" s="85"/>
      <c r="S82" s="85"/>
      <c r="T82" s="85"/>
      <c r="U82" s="90"/>
      <c r="V82" s="90"/>
      <c r="W82" s="90"/>
      <c r="X82" s="99"/>
      <c r="Y82" s="99"/>
      <c r="Z82" s="99"/>
      <c r="AA82" s="99"/>
      <c r="AB82" s="99"/>
      <c r="AC82" s="99"/>
      <c r="AD82" s="99"/>
      <c r="AE82" s="99"/>
      <c r="AF82" s="99"/>
      <c r="AG82" s="99"/>
    </row>
    <row r="83" spans="18:33" s="84" customFormat="1" ht="15" customHeight="1" x14ac:dyDescent="0.2">
      <c r="R83" s="85"/>
      <c r="S83" s="85"/>
      <c r="T83" s="85"/>
      <c r="U83" s="90"/>
      <c r="V83" s="90"/>
      <c r="W83" s="90"/>
      <c r="X83" s="99"/>
      <c r="Y83" s="99"/>
      <c r="Z83" s="99"/>
      <c r="AA83" s="99"/>
      <c r="AB83" s="99"/>
      <c r="AC83" s="99"/>
      <c r="AD83" s="99"/>
      <c r="AE83" s="99"/>
      <c r="AF83" s="99"/>
      <c r="AG83" s="99"/>
    </row>
    <row r="84" spans="18:33" s="84" customFormat="1" ht="15" customHeight="1" x14ac:dyDescent="0.2">
      <c r="R84" s="85"/>
      <c r="S84" s="85"/>
      <c r="T84" s="85"/>
      <c r="U84" s="90"/>
      <c r="V84" s="90"/>
      <c r="W84" s="90"/>
      <c r="X84" s="99"/>
      <c r="Y84" s="99"/>
      <c r="Z84" s="99"/>
      <c r="AA84" s="99"/>
      <c r="AB84" s="99"/>
      <c r="AC84" s="99"/>
      <c r="AD84" s="99"/>
      <c r="AE84" s="99"/>
      <c r="AF84" s="99"/>
      <c r="AG84" s="99"/>
    </row>
    <row r="85" spans="18:33" s="84" customFormat="1" ht="15" customHeight="1" x14ac:dyDescent="0.2">
      <c r="R85" s="85"/>
      <c r="S85" s="85"/>
      <c r="T85" s="85"/>
      <c r="U85" s="90"/>
      <c r="V85" s="90"/>
      <c r="W85" s="90"/>
      <c r="X85" s="99"/>
      <c r="Y85" s="99"/>
      <c r="Z85" s="99"/>
      <c r="AA85" s="99"/>
      <c r="AB85" s="99"/>
      <c r="AC85" s="99"/>
      <c r="AD85" s="99"/>
      <c r="AE85" s="99"/>
      <c r="AF85" s="99"/>
      <c r="AG85" s="99"/>
    </row>
    <row r="86" spans="18:33" s="84" customFormat="1" ht="15" customHeight="1" x14ac:dyDescent="0.2">
      <c r="R86" s="85"/>
      <c r="S86" s="85"/>
      <c r="T86" s="85"/>
      <c r="U86" s="90"/>
      <c r="V86" s="90"/>
      <c r="W86" s="90"/>
      <c r="X86" s="99"/>
      <c r="Y86" s="99"/>
      <c r="Z86" s="99"/>
      <c r="AA86" s="99"/>
      <c r="AB86" s="99"/>
      <c r="AC86" s="99"/>
      <c r="AD86" s="99"/>
      <c r="AE86" s="99"/>
      <c r="AF86" s="99"/>
      <c r="AG86" s="99"/>
    </row>
    <row r="87" spans="18:33" s="84" customFormat="1" ht="15" customHeight="1" x14ac:dyDescent="0.2">
      <c r="R87" s="85"/>
      <c r="S87" s="85"/>
      <c r="T87" s="85"/>
      <c r="U87" s="90"/>
      <c r="V87" s="90"/>
      <c r="W87" s="90"/>
      <c r="X87" s="99"/>
      <c r="Y87" s="99"/>
      <c r="Z87" s="99"/>
      <c r="AA87" s="99"/>
      <c r="AB87" s="99"/>
      <c r="AC87" s="99"/>
      <c r="AD87" s="99"/>
      <c r="AE87" s="99"/>
      <c r="AF87" s="99"/>
      <c r="AG87" s="99"/>
    </row>
    <row r="88" spans="18:33" s="84" customFormat="1" ht="15" customHeight="1" x14ac:dyDescent="0.2">
      <c r="R88" s="85"/>
      <c r="S88" s="85"/>
      <c r="T88" s="85"/>
      <c r="U88" s="90"/>
      <c r="V88" s="90"/>
      <c r="W88" s="90"/>
      <c r="X88" s="99"/>
      <c r="Y88" s="99"/>
      <c r="Z88" s="99"/>
      <c r="AA88" s="99"/>
      <c r="AB88" s="99"/>
      <c r="AC88" s="99"/>
      <c r="AD88" s="99"/>
      <c r="AE88" s="99"/>
      <c r="AF88" s="99"/>
      <c r="AG88" s="99"/>
    </row>
    <row r="89" spans="18:33" s="84" customFormat="1" ht="15" customHeight="1" x14ac:dyDescent="0.2">
      <c r="R89" s="85"/>
      <c r="S89" s="85"/>
      <c r="T89" s="85"/>
      <c r="U89" s="90"/>
      <c r="V89" s="90"/>
      <c r="W89" s="90"/>
      <c r="X89" s="99"/>
      <c r="Y89" s="99"/>
      <c r="Z89" s="99"/>
      <c r="AA89" s="99"/>
      <c r="AB89" s="99"/>
      <c r="AC89" s="99"/>
      <c r="AD89" s="99"/>
      <c r="AE89" s="99"/>
      <c r="AF89" s="99"/>
      <c r="AG89" s="99"/>
    </row>
    <row r="90" spans="18:33" s="84" customFormat="1" ht="15" customHeight="1" x14ac:dyDescent="0.2">
      <c r="R90" s="85"/>
      <c r="S90" s="85"/>
      <c r="T90" s="85"/>
      <c r="U90" s="90"/>
      <c r="V90" s="90"/>
      <c r="W90" s="90"/>
      <c r="X90" s="99"/>
      <c r="Y90" s="99"/>
      <c r="Z90" s="99"/>
      <c r="AA90" s="99"/>
      <c r="AB90" s="99"/>
      <c r="AC90" s="99"/>
      <c r="AD90" s="99"/>
      <c r="AE90" s="99"/>
      <c r="AF90" s="99"/>
      <c r="AG90" s="99"/>
    </row>
    <row r="91" spans="18:33" s="84" customFormat="1" ht="15" customHeight="1" x14ac:dyDescent="0.2">
      <c r="R91" s="85"/>
      <c r="S91" s="85"/>
      <c r="T91" s="85"/>
      <c r="U91" s="90"/>
      <c r="V91" s="90"/>
      <c r="W91" s="90"/>
      <c r="X91" s="99"/>
      <c r="Y91" s="99"/>
      <c r="Z91" s="99"/>
      <c r="AA91" s="99"/>
      <c r="AB91" s="99"/>
      <c r="AC91" s="99"/>
      <c r="AD91" s="99"/>
      <c r="AE91" s="99"/>
      <c r="AF91" s="99"/>
      <c r="AG91" s="99"/>
    </row>
    <row r="92" spans="18:33" s="84" customFormat="1" ht="15" customHeight="1" x14ac:dyDescent="0.2">
      <c r="R92" s="85"/>
      <c r="S92" s="85"/>
      <c r="T92" s="85"/>
      <c r="U92" s="90"/>
      <c r="V92" s="90"/>
      <c r="W92" s="90"/>
      <c r="X92" s="99"/>
      <c r="Y92" s="99"/>
      <c r="Z92" s="99"/>
      <c r="AA92" s="99"/>
      <c r="AB92" s="99"/>
      <c r="AC92" s="99"/>
      <c r="AD92" s="99"/>
      <c r="AE92" s="99"/>
      <c r="AF92" s="99"/>
      <c r="AG92" s="99"/>
    </row>
    <row r="93" spans="18:33" s="84" customFormat="1" ht="15" customHeight="1" x14ac:dyDescent="0.2">
      <c r="R93" s="85"/>
      <c r="S93" s="85"/>
      <c r="T93" s="85"/>
      <c r="U93" s="90"/>
      <c r="V93" s="90"/>
      <c r="W93" s="90"/>
      <c r="X93" s="99"/>
      <c r="Y93" s="99"/>
      <c r="Z93" s="99"/>
      <c r="AA93" s="99"/>
      <c r="AB93" s="99"/>
      <c r="AC93" s="99"/>
      <c r="AD93" s="99"/>
      <c r="AE93" s="99"/>
      <c r="AF93" s="99"/>
      <c r="AG93" s="99"/>
    </row>
    <row r="94" spans="18:33" s="84" customFormat="1" ht="15" customHeight="1" x14ac:dyDescent="0.2">
      <c r="R94" s="85"/>
      <c r="S94" s="85"/>
      <c r="T94" s="85"/>
      <c r="U94" s="90"/>
      <c r="V94" s="90"/>
      <c r="W94" s="90"/>
      <c r="X94" s="99"/>
      <c r="Y94" s="99"/>
      <c r="Z94" s="99"/>
      <c r="AA94" s="99"/>
      <c r="AB94" s="99"/>
      <c r="AC94" s="99"/>
      <c r="AD94" s="99"/>
      <c r="AE94" s="99"/>
      <c r="AF94" s="99"/>
      <c r="AG94" s="99"/>
    </row>
    <row r="95" spans="18:33" s="84" customFormat="1" ht="15" customHeight="1" x14ac:dyDescent="0.2">
      <c r="R95" s="85"/>
      <c r="S95" s="85"/>
      <c r="T95" s="85"/>
      <c r="U95" s="90"/>
      <c r="V95" s="90"/>
      <c r="W95" s="90"/>
      <c r="X95" s="99"/>
      <c r="Y95" s="99"/>
      <c r="Z95" s="99"/>
      <c r="AA95" s="99"/>
      <c r="AB95" s="99"/>
      <c r="AC95" s="99"/>
      <c r="AD95" s="99"/>
      <c r="AE95" s="99"/>
      <c r="AF95" s="99"/>
      <c r="AG95" s="99"/>
    </row>
    <row r="96" spans="18:33" s="84" customFormat="1" ht="15" customHeight="1" x14ac:dyDescent="0.2">
      <c r="R96" s="85"/>
      <c r="S96" s="85"/>
      <c r="T96" s="85"/>
      <c r="U96" s="90"/>
      <c r="V96" s="90"/>
      <c r="W96" s="90"/>
      <c r="X96" s="99"/>
      <c r="Y96" s="99"/>
      <c r="Z96" s="99"/>
      <c r="AA96" s="99"/>
      <c r="AB96" s="99"/>
      <c r="AC96" s="99"/>
      <c r="AD96" s="99"/>
      <c r="AE96" s="99"/>
      <c r="AF96" s="99"/>
      <c r="AG96" s="99"/>
    </row>
    <row r="97" spans="18:33" s="84" customFormat="1" ht="15" customHeight="1" x14ac:dyDescent="0.2">
      <c r="R97" s="85"/>
      <c r="S97" s="85"/>
      <c r="T97" s="85"/>
      <c r="U97" s="90"/>
      <c r="V97" s="90"/>
      <c r="W97" s="90"/>
      <c r="X97" s="99"/>
      <c r="Y97" s="99"/>
      <c r="Z97" s="99"/>
      <c r="AA97" s="99"/>
      <c r="AB97" s="99"/>
      <c r="AC97" s="99"/>
      <c r="AD97" s="99"/>
      <c r="AE97" s="99"/>
      <c r="AF97" s="99"/>
      <c r="AG97" s="99"/>
    </row>
    <row r="98" spans="18:33" s="84" customFormat="1" ht="15" customHeight="1" x14ac:dyDescent="0.2">
      <c r="R98" s="85"/>
      <c r="S98" s="85"/>
      <c r="T98" s="85"/>
      <c r="U98" s="90"/>
      <c r="V98" s="90"/>
      <c r="W98" s="90"/>
      <c r="X98" s="99"/>
      <c r="Y98" s="99"/>
      <c r="Z98" s="99"/>
      <c r="AA98" s="99"/>
      <c r="AB98" s="99"/>
      <c r="AC98" s="99"/>
      <c r="AD98" s="99"/>
      <c r="AE98" s="99"/>
      <c r="AF98" s="99"/>
      <c r="AG98" s="99"/>
    </row>
    <row r="99" spans="18:33" s="84" customFormat="1" ht="15" customHeight="1" x14ac:dyDescent="0.2">
      <c r="R99" s="85"/>
      <c r="S99" s="85"/>
      <c r="T99" s="85"/>
      <c r="U99" s="90"/>
      <c r="V99" s="90"/>
      <c r="W99" s="90"/>
      <c r="X99" s="99"/>
      <c r="Y99" s="99"/>
      <c r="Z99" s="99"/>
      <c r="AA99" s="99"/>
      <c r="AB99" s="99"/>
      <c r="AC99" s="99"/>
      <c r="AD99" s="99"/>
      <c r="AE99" s="99"/>
      <c r="AF99" s="99"/>
      <c r="AG99" s="99"/>
    </row>
    <row r="100" spans="18:33" s="84" customFormat="1" ht="15" customHeight="1" x14ac:dyDescent="0.2">
      <c r="R100" s="85"/>
      <c r="S100" s="85"/>
      <c r="T100" s="85"/>
      <c r="U100" s="90"/>
      <c r="V100" s="90"/>
      <c r="W100" s="90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</row>
    <row r="101" spans="18:33" s="84" customFormat="1" ht="15" customHeight="1" x14ac:dyDescent="0.2">
      <c r="R101" s="85"/>
      <c r="S101" s="85"/>
      <c r="T101" s="85"/>
      <c r="U101" s="90"/>
      <c r="V101" s="90"/>
      <c r="W101" s="90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</row>
    <row r="102" spans="18:33" s="84" customFormat="1" ht="15" customHeight="1" x14ac:dyDescent="0.2">
      <c r="R102" s="85"/>
      <c r="S102" s="85"/>
      <c r="T102" s="85"/>
      <c r="U102" s="90"/>
      <c r="V102" s="90"/>
      <c r="W102" s="90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</row>
    <row r="103" spans="18:33" s="84" customFormat="1" ht="15" customHeight="1" x14ac:dyDescent="0.2">
      <c r="R103" s="85"/>
      <c r="S103" s="85"/>
      <c r="T103" s="85"/>
      <c r="U103" s="90"/>
      <c r="V103" s="90"/>
      <c r="W103" s="90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</row>
    <row r="104" spans="18:33" s="84" customFormat="1" ht="15" customHeight="1" x14ac:dyDescent="0.2">
      <c r="R104" s="85"/>
      <c r="S104" s="85"/>
      <c r="T104" s="85"/>
      <c r="U104" s="90"/>
      <c r="V104" s="90"/>
      <c r="W104" s="90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</row>
    <row r="105" spans="18:33" s="84" customFormat="1" ht="15" customHeight="1" x14ac:dyDescent="0.2">
      <c r="R105" s="86"/>
      <c r="S105" s="86"/>
      <c r="T105" s="86"/>
      <c r="U105" s="90"/>
      <c r="V105" s="90"/>
      <c r="W105" s="90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</row>
    <row r="106" spans="18:33" s="84" customFormat="1" ht="15" customHeight="1" x14ac:dyDescent="0.2">
      <c r="R106" s="86"/>
      <c r="S106" s="86"/>
      <c r="T106" s="86"/>
      <c r="U106" s="90"/>
      <c r="V106" s="90"/>
      <c r="W106" s="90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</row>
    <row r="107" spans="18:33" s="84" customFormat="1" ht="15" customHeight="1" x14ac:dyDescent="0.2">
      <c r="R107" s="86"/>
      <c r="S107" s="86"/>
      <c r="T107" s="86"/>
      <c r="U107" s="90"/>
      <c r="V107" s="90"/>
      <c r="W107" s="90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</row>
    <row r="108" spans="18:33" s="84" customFormat="1" ht="15" customHeight="1" x14ac:dyDescent="0.2">
      <c r="R108" s="86"/>
      <c r="S108" s="86"/>
      <c r="T108" s="86"/>
      <c r="U108" s="90"/>
      <c r="V108" s="90"/>
      <c r="W108" s="90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</row>
    <row r="109" spans="18:33" s="84" customFormat="1" ht="15" customHeight="1" x14ac:dyDescent="0.2">
      <c r="R109" s="86"/>
      <c r="S109" s="86"/>
      <c r="T109" s="86"/>
      <c r="U109" s="90"/>
      <c r="V109" s="90"/>
      <c r="W109" s="90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</row>
    <row r="110" spans="18:33" s="84" customFormat="1" ht="15" customHeight="1" x14ac:dyDescent="0.2">
      <c r="R110" s="86"/>
      <c r="S110" s="86"/>
      <c r="T110" s="86"/>
      <c r="U110" s="90"/>
      <c r="V110" s="90"/>
      <c r="W110" s="90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</row>
    <row r="111" spans="18:33" s="84" customFormat="1" ht="15" customHeight="1" x14ac:dyDescent="0.2">
      <c r="R111" s="86"/>
      <c r="S111" s="86"/>
      <c r="T111" s="86"/>
      <c r="U111" s="90"/>
      <c r="V111" s="90"/>
      <c r="W111" s="90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</row>
    <row r="112" spans="18:33" s="84" customFormat="1" ht="15" customHeight="1" x14ac:dyDescent="0.2">
      <c r="R112" s="86"/>
      <c r="S112" s="86"/>
      <c r="T112" s="86"/>
      <c r="U112" s="90"/>
      <c r="V112" s="90"/>
      <c r="W112" s="90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</row>
    <row r="113" spans="24:33" s="84" customFormat="1" ht="15" customHeight="1" x14ac:dyDescent="0.2"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</row>
    <row r="114" spans="24:33" s="84" customFormat="1" ht="15" customHeight="1" x14ac:dyDescent="0.2"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</row>
    <row r="115" spans="24:33" s="84" customFormat="1" ht="15" customHeight="1" x14ac:dyDescent="0.2"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</row>
    <row r="116" spans="24:33" s="84" customFormat="1" ht="15" customHeight="1" x14ac:dyDescent="0.2"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</row>
    <row r="117" spans="24:33" s="84" customFormat="1" ht="15" customHeight="1" x14ac:dyDescent="0.2"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</row>
    <row r="118" spans="24:33" s="84" customFormat="1" ht="15" customHeight="1" x14ac:dyDescent="0.2"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</row>
    <row r="119" spans="24:33" s="84" customFormat="1" ht="15" customHeight="1" x14ac:dyDescent="0.2"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</row>
    <row r="120" spans="24:33" s="84" customFormat="1" ht="15" customHeight="1" x14ac:dyDescent="0.2"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</row>
    <row r="121" spans="24:33" s="84" customFormat="1" ht="15" customHeight="1" x14ac:dyDescent="0.2"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</row>
    <row r="122" spans="24:33" s="84" customFormat="1" ht="15" customHeight="1" x14ac:dyDescent="0.2"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</row>
    <row r="123" spans="24:33" s="84" customFormat="1" ht="15" customHeight="1" x14ac:dyDescent="0.2"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</row>
    <row r="124" spans="24:33" s="84" customFormat="1" ht="15" customHeight="1" x14ac:dyDescent="0.2"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</row>
    <row r="125" spans="24:33" s="84" customFormat="1" ht="15" customHeight="1" x14ac:dyDescent="0.2"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</row>
    <row r="126" spans="24:33" s="84" customFormat="1" ht="15" customHeight="1" x14ac:dyDescent="0.2"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</row>
    <row r="127" spans="24:33" s="84" customFormat="1" ht="15" customHeight="1" x14ac:dyDescent="0.2"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</row>
    <row r="128" spans="24:33" s="84" customFormat="1" ht="15" customHeight="1" x14ac:dyDescent="0.2"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</row>
    <row r="129" spans="24:33" s="84" customFormat="1" ht="15" customHeight="1" x14ac:dyDescent="0.2"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</row>
    <row r="130" spans="24:33" s="84" customFormat="1" ht="15" customHeight="1" x14ac:dyDescent="0.2"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</row>
    <row r="131" spans="24:33" s="84" customFormat="1" ht="15" customHeight="1" x14ac:dyDescent="0.2"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</row>
    <row r="132" spans="24:33" s="84" customFormat="1" ht="15" customHeight="1" x14ac:dyDescent="0.2"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</row>
    <row r="133" spans="24:33" s="84" customFormat="1" ht="15" customHeight="1" x14ac:dyDescent="0.2"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</row>
    <row r="134" spans="24:33" s="84" customFormat="1" ht="15" customHeight="1" x14ac:dyDescent="0.2"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</row>
    <row r="135" spans="24:33" s="84" customFormat="1" ht="15" customHeight="1" x14ac:dyDescent="0.2"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</row>
    <row r="136" spans="24:33" s="84" customFormat="1" ht="15" customHeight="1" x14ac:dyDescent="0.2"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</row>
    <row r="137" spans="24:33" s="84" customFormat="1" ht="15" customHeight="1" x14ac:dyDescent="0.2"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</row>
    <row r="138" spans="24:33" s="84" customFormat="1" ht="15" customHeight="1" x14ac:dyDescent="0.2"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</row>
    <row r="139" spans="24:33" s="84" customFormat="1" ht="15" customHeight="1" x14ac:dyDescent="0.2"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</row>
    <row r="140" spans="24:33" s="84" customFormat="1" ht="15" customHeight="1" x14ac:dyDescent="0.2"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</row>
    <row r="141" spans="24:33" s="84" customFormat="1" ht="15" customHeight="1" x14ac:dyDescent="0.2"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</row>
    <row r="142" spans="24:33" s="84" customFormat="1" ht="15" customHeight="1" x14ac:dyDescent="0.2"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</row>
    <row r="143" spans="24:33" s="84" customFormat="1" ht="15" customHeight="1" x14ac:dyDescent="0.2"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</row>
    <row r="144" spans="24:33" s="84" customFormat="1" ht="15" customHeight="1" x14ac:dyDescent="0.2"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</row>
    <row r="145" spans="24:33" s="84" customFormat="1" ht="15" customHeight="1" x14ac:dyDescent="0.2"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</row>
    <row r="146" spans="24:33" s="84" customFormat="1" ht="15" customHeight="1" x14ac:dyDescent="0.2"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</row>
    <row r="147" spans="24:33" s="84" customFormat="1" ht="15" customHeight="1" x14ac:dyDescent="0.2"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</row>
    <row r="148" spans="24:33" s="84" customFormat="1" ht="15" customHeight="1" x14ac:dyDescent="0.2"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</row>
    <row r="149" spans="24:33" s="84" customFormat="1" ht="15" customHeight="1" x14ac:dyDescent="0.2"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</row>
    <row r="150" spans="24:33" s="84" customFormat="1" ht="15" customHeight="1" x14ac:dyDescent="0.2"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</row>
    <row r="151" spans="24:33" s="84" customFormat="1" ht="15" customHeight="1" x14ac:dyDescent="0.2"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</row>
    <row r="152" spans="24:33" s="84" customFormat="1" ht="15" customHeight="1" x14ac:dyDescent="0.2"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</row>
    <row r="153" spans="24:33" s="84" customFormat="1" ht="15" customHeight="1" x14ac:dyDescent="0.2"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</row>
    <row r="154" spans="24:33" s="84" customFormat="1" ht="15" customHeight="1" x14ac:dyDescent="0.2"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</row>
    <row r="155" spans="24:33" s="84" customFormat="1" ht="15" customHeight="1" x14ac:dyDescent="0.2"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</row>
    <row r="156" spans="24:33" s="84" customFormat="1" ht="15" customHeight="1" x14ac:dyDescent="0.2"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</row>
    <row r="157" spans="24:33" s="84" customFormat="1" ht="15" customHeight="1" x14ac:dyDescent="0.2"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</row>
    <row r="158" spans="24:33" s="84" customFormat="1" ht="15" customHeight="1" x14ac:dyDescent="0.2"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</row>
    <row r="159" spans="24:33" s="84" customFormat="1" ht="15" customHeight="1" x14ac:dyDescent="0.2"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</row>
    <row r="160" spans="24:33" s="84" customFormat="1" ht="15" customHeight="1" x14ac:dyDescent="0.2"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</row>
    <row r="161" spans="24:33" s="84" customFormat="1" ht="15" customHeight="1" x14ac:dyDescent="0.2"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</row>
    <row r="162" spans="24:33" s="84" customFormat="1" ht="15" customHeight="1" x14ac:dyDescent="0.2"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</row>
    <row r="163" spans="24:33" s="84" customFormat="1" ht="15" customHeight="1" x14ac:dyDescent="0.2"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</row>
    <row r="164" spans="24:33" s="84" customFormat="1" ht="15" customHeight="1" x14ac:dyDescent="0.2"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</row>
    <row r="165" spans="24:33" s="84" customFormat="1" ht="15" customHeight="1" x14ac:dyDescent="0.2"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</row>
    <row r="166" spans="24:33" s="84" customFormat="1" ht="15" customHeight="1" x14ac:dyDescent="0.2"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</row>
    <row r="167" spans="24:33" s="84" customFormat="1" ht="15" customHeight="1" x14ac:dyDescent="0.2"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</row>
    <row r="168" spans="24:33" s="84" customFormat="1" ht="15" customHeight="1" x14ac:dyDescent="0.2"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</row>
    <row r="169" spans="24:33" s="84" customFormat="1" ht="15" customHeight="1" x14ac:dyDescent="0.2"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</row>
    <row r="170" spans="24:33" s="84" customFormat="1" ht="15" customHeight="1" x14ac:dyDescent="0.2"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</row>
    <row r="171" spans="24:33" s="84" customFormat="1" ht="15" customHeight="1" x14ac:dyDescent="0.2"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</row>
    <row r="172" spans="24:33" s="84" customFormat="1" ht="15" customHeight="1" x14ac:dyDescent="0.2"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</row>
    <row r="173" spans="24:33" s="84" customFormat="1" ht="15" customHeight="1" x14ac:dyDescent="0.2"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</row>
    <row r="174" spans="24:33" s="84" customFormat="1" ht="15" customHeight="1" x14ac:dyDescent="0.2"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</row>
    <row r="175" spans="24:33" s="84" customFormat="1" ht="15" customHeight="1" x14ac:dyDescent="0.2"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</row>
    <row r="176" spans="24:33" s="84" customFormat="1" ht="15" customHeight="1" x14ac:dyDescent="0.2"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</row>
    <row r="177" spans="24:33" s="84" customFormat="1" ht="15" customHeight="1" x14ac:dyDescent="0.2"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</row>
    <row r="178" spans="24:33" s="84" customFormat="1" ht="15" customHeight="1" x14ac:dyDescent="0.2"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</row>
    <row r="179" spans="24:33" s="84" customFormat="1" ht="15" customHeight="1" x14ac:dyDescent="0.2"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</row>
    <row r="180" spans="24:33" s="84" customFormat="1" ht="15" customHeight="1" x14ac:dyDescent="0.2"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</row>
    <row r="181" spans="24:33" s="84" customFormat="1" ht="15" customHeight="1" x14ac:dyDescent="0.2"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</row>
    <row r="182" spans="24:33" s="84" customFormat="1" ht="15" customHeight="1" x14ac:dyDescent="0.2"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</row>
    <row r="183" spans="24:33" s="84" customFormat="1" ht="15" customHeight="1" x14ac:dyDescent="0.2"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</row>
    <row r="184" spans="24:33" s="84" customFormat="1" ht="15" customHeight="1" x14ac:dyDescent="0.2"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</row>
    <row r="185" spans="24:33" s="84" customFormat="1" ht="15" customHeight="1" x14ac:dyDescent="0.2"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</row>
    <row r="186" spans="24:33" s="84" customFormat="1" ht="15" customHeight="1" x14ac:dyDescent="0.2">
      <c r="X186" s="99"/>
      <c r="Y186" s="99"/>
      <c r="Z186" s="99"/>
      <c r="AA186" s="120"/>
      <c r="AB186" s="120"/>
      <c r="AC186" s="120"/>
      <c r="AD186" s="120"/>
      <c r="AE186" s="120"/>
      <c r="AF186" s="120"/>
      <c r="AG186" s="1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2019-01-01T10:43:22Z</dcterms:modified>
</cp:coreProperties>
</file>