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8" i="1" l="1"/>
  <c r="O22" i="1"/>
  <c r="O25" i="1" s="1"/>
  <c r="AE18" i="1"/>
  <c r="AD18" i="1"/>
  <c r="AC18" i="1"/>
  <c r="AB18" i="1"/>
  <c r="AA18" i="1"/>
  <c r="Z18" i="1"/>
  <c r="Y18" i="1"/>
  <c r="X18" i="1"/>
  <c r="W18" i="1"/>
  <c r="V18" i="1"/>
  <c r="U18" i="1"/>
  <c r="T18" i="1"/>
  <c r="I23" i="1"/>
  <c r="N23" i="1" s="1"/>
  <c r="S18" i="1"/>
  <c r="H23" i="1" s="1"/>
  <c r="R18" i="1"/>
  <c r="G23" i="1" s="1"/>
  <c r="Q18" i="1"/>
  <c r="F23" i="1" s="1"/>
  <c r="P18" i="1"/>
  <c r="E23" i="1" s="1"/>
  <c r="M23" i="1" s="1"/>
  <c r="M18" i="1"/>
  <c r="L18" i="1"/>
  <c r="K18" i="1"/>
  <c r="J18" i="1"/>
  <c r="I18" i="1"/>
  <c r="N18" i="1"/>
  <c r="N22" i="1" s="1"/>
  <c r="H18" i="1"/>
  <c r="H22" i="1" s="1"/>
  <c r="G18" i="1"/>
  <c r="G22" i="1" s="1"/>
  <c r="G25" i="1" s="1"/>
  <c r="F18" i="1"/>
  <c r="F22" i="1" s="1"/>
  <c r="E18" i="1"/>
  <c r="E22" i="1" s="1"/>
  <c r="E25" i="1" s="1"/>
  <c r="I22" i="1"/>
  <c r="D19" i="1"/>
  <c r="M22" i="1" l="1"/>
  <c r="K22" i="1"/>
  <c r="F25" i="1"/>
  <c r="K25" i="1" s="1"/>
  <c r="H25" i="1"/>
  <c r="L25" i="1" s="1"/>
  <c r="L22" i="1"/>
  <c r="K23" i="1"/>
  <c r="L23" i="1"/>
  <c r="I25" i="1"/>
  <c r="M25" i="1" l="1"/>
  <c r="N25" i="1"/>
</calcChain>
</file>

<file path=xl/sharedStrings.xml><?xml version="1.0" encoding="utf-8"?>
<sst xmlns="http://schemas.openxmlformats.org/spreadsheetml/2006/main" count="105" uniqueCount="64">
  <si>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</si>
  <si>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</si>
  <si>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</si>
  <si>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</si>
  <si>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</si>
  <si>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</si>
  <si>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</si>
  <si>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</si>
  <si>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</si>
  <si>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</si>
  <si>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</si>
  <si>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</si>
  <si>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</si>
  <si>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</si>
  <si>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</si>
  <si>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</si>
  <si>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</si>
  <si>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</si>
  <si>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</si>
  <si>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</si>
  <si>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</si>
  <si>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</si>
  <si>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</si>
  <si>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</si>
  <si>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</si>
  <si>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</si>
  <si>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</si>
  <si>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</si>
  <si>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</si>
  <si>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</si>
  <si>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</si>
  <si>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</si>
  <si>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</si>
  <si>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</si>
  <si>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</si>
  <si>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</si>
  <si>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</si>
  <si>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</si>
  <si>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</si>
  <si>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</si>
  <si>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SiiPe</t>
  </si>
  <si>
    <t>1.</t>
  </si>
  <si>
    <t>Virkiä</t>
  </si>
  <si>
    <t>9.</t>
  </si>
  <si>
    <t>4.</t>
  </si>
  <si>
    <t>7.</t>
  </si>
  <si>
    <t>5.</t>
  </si>
  <si>
    <t>6.</t>
  </si>
  <si>
    <t>1.1.1979</t>
  </si>
  <si>
    <t>SiiPe = Siilinjärven Pesis  (1987)</t>
  </si>
  <si>
    <t>Virkiä = Lapuan Virkiä  (1907)</t>
  </si>
  <si>
    <t>play off</t>
  </si>
  <si>
    <t>jatkosarja</t>
  </si>
  <si>
    <t>jatkosarja ja play off</t>
  </si>
  <si>
    <t>8.</t>
  </si>
  <si>
    <t>15.05. 1997  Virkiä - SiiPe  1-0  (6-1, 1-1)</t>
  </si>
  <si>
    <t>2.  ottelu</t>
  </si>
  <si>
    <t>18.05. 1997  SiiPe - VäVi  1-0  (1-1, 16-0)</t>
  </si>
  <si>
    <t xml:space="preserve">  18 v   4 kk 14 pv</t>
  </si>
  <si>
    <t xml:space="preserve">  18 v   4 kk 17 pv</t>
  </si>
  <si>
    <t>30.  ottelu</t>
  </si>
  <si>
    <t>07.06. 1998  SiiPe - YPJ  2-0  (12-5, 9-0)</t>
  </si>
  <si>
    <t xml:space="preserve">  19 v   5 kk   6 pv</t>
  </si>
  <si>
    <t>Maarit Viljakainen os. Koskinen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</si>
</sst>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6" customWidth="1"/>
    <col min="4" max="4" width="8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23" width="5.7109375" style="77" customWidth="1"/>
    <col min="24" max="27" width="5.7109375" style="25" customWidth="1"/>
    <col min="28" max="28" width="6.28515625" style="78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2" t="s">
        <v>63</v>
      </c>
      <c r="C1" s="2"/>
      <c r="D1" s="3"/>
      <c r="E1" s="3"/>
      <c r="F1" s="3"/>
      <c r="G1" s="4" t="s">
        <v>48</v>
      </c>
      <c r="H1" s="5"/>
      <c r="I1" s="3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13" t="s">
        <v>29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30</v>
      </c>
      <c r="AD3" s="17" t="s">
        <v>31</v>
      </c>
      <c r="AE3" s="18" t="s">
        <v>32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1997</v>
      </c>
      <c r="C4" s="26" t="s">
        <v>43</v>
      </c>
      <c r="D4" s="27" t="s">
        <v>40</v>
      </c>
      <c r="E4" s="26">
        <v>24</v>
      </c>
      <c r="F4" s="26">
        <v>0</v>
      </c>
      <c r="G4" s="26">
        <v>9</v>
      </c>
      <c r="H4" s="26">
        <v>4</v>
      </c>
      <c r="I4" s="26">
        <v>46</v>
      </c>
      <c r="J4" s="26">
        <v>20</v>
      </c>
      <c r="K4" s="26">
        <v>12</v>
      </c>
      <c r="L4" s="26">
        <v>5</v>
      </c>
      <c r="M4" s="26">
        <v>9</v>
      </c>
      <c r="N4" s="28">
        <v>0.40400000000000003</v>
      </c>
      <c r="O4" s="24">
        <v>114</v>
      </c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13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26">
        <v>1998</v>
      </c>
      <c r="C5" s="26" t="s">
        <v>44</v>
      </c>
      <c r="D5" s="27" t="s">
        <v>40</v>
      </c>
      <c r="E5" s="26">
        <v>17</v>
      </c>
      <c r="F5" s="26">
        <v>3</v>
      </c>
      <c r="G5" s="26">
        <v>13</v>
      </c>
      <c r="H5" s="26">
        <v>10</v>
      </c>
      <c r="I5" s="26">
        <v>40</v>
      </c>
      <c r="J5" s="26">
        <v>8</v>
      </c>
      <c r="K5" s="26">
        <v>7</v>
      </c>
      <c r="L5" s="26">
        <v>9</v>
      </c>
      <c r="M5" s="26">
        <v>16</v>
      </c>
      <c r="N5" s="28">
        <v>0.435</v>
      </c>
      <c r="O5" s="24">
        <v>92</v>
      </c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13" t="s">
        <v>51</v>
      </c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6">
        <v>1999</v>
      </c>
      <c r="C6" s="26" t="s">
        <v>41</v>
      </c>
      <c r="D6" s="27" t="s">
        <v>40</v>
      </c>
      <c r="E6" s="26">
        <v>22</v>
      </c>
      <c r="F6" s="26">
        <v>2</v>
      </c>
      <c r="G6" s="26">
        <v>15</v>
      </c>
      <c r="H6" s="26">
        <v>14</v>
      </c>
      <c r="I6" s="26">
        <v>57</v>
      </c>
      <c r="J6" s="26">
        <v>9</v>
      </c>
      <c r="K6" s="26">
        <v>18</v>
      </c>
      <c r="L6" s="26">
        <v>13</v>
      </c>
      <c r="M6" s="26">
        <v>17</v>
      </c>
      <c r="N6" s="28">
        <v>0.52300000000000002</v>
      </c>
      <c r="O6" s="24">
        <v>107</v>
      </c>
      <c r="P6" s="26">
        <v>10</v>
      </c>
      <c r="Q6" s="26">
        <v>0</v>
      </c>
      <c r="R6" s="26">
        <v>0</v>
      </c>
      <c r="S6" s="26">
        <v>2</v>
      </c>
      <c r="T6" s="26">
        <v>13</v>
      </c>
      <c r="U6" s="29"/>
      <c r="V6" s="29"/>
      <c r="W6" s="29"/>
      <c r="X6" s="29"/>
      <c r="Y6" s="29"/>
      <c r="Z6" s="26"/>
      <c r="AA6" s="26"/>
      <c r="AB6" s="26"/>
      <c r="AC6" s="26">
        <v>1</v>
      </c>
      <c r="AD6" s="26"/>
      <c r="AE6" s="26"/>
      <c r="AF6" s="13" t="s">
        <v>51</v>
      </c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26">
        <v>2000</v>
      </c>
      <c r="C7" s="26" t="s">
        <v>44</v>
      </c>
      <c r="D7" s="27" t="s">
        <v>40</v>
      </c>
      <c r="E7" s="26">
        <v>22</v>
      </c>
      <c r="F7" s="26">
        <v>3</v>
      </c>
      <c r="G7" s="26">
        <v>12</v>
      </c>
      <c r="H7" s="26">
        <v>15</v>
      </c>
      <c r="I7" s="26">
        <v>54</v>
      </c>
      <c r="J7" s="26">
        <v>24</v>
      </c>
      <c r="K7" s="26">
        <v>6</v>
      </c>
      <c r="L7" s="26">
        <v>9</v>
      </c>
      <c r="M7" s="26">
        <v>15</v>
      </c>
      <c r="N7" s="28">
        <v>0.39100000000000001</v>
      </c>
      <c r="O7" s="24">
        <v>138</v>
      </c>
      <c r="P7" s="26">
        <v>12</v>
      </c>
      <c r="Q7" s="26">
        <v>0</v>
      </c>
      <c r="R7" s="26">
        <v>4</v>
      </c>
      <c r="S7" s="26">
        <v>1</v>
      </c>
      <c r="T7" s="26">
        <v>26</v>
      </c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13" t="s">
        <v>51</v>
      </c>
      <c r="AG7" s="23"/>
      <c r="AH7" s="8"/>
      <c r="AI7" s="8"/>
      <c r="AJ7" s="8"/>
      <c r="AK7" s="8"/>
      <c r="AL7" s="8"/>
    </row>
    <row r="8" spans="1:38" ht="15" customHeight="1" x14ac:dyDescent="0.2">
      <c r="A8" s="1"/>
      <c r="B8" s="26">
        <v>2001</v>
      </c>
      <c r="C8" s="26" t="s">
        <v>45</v>
      </c>
      <c r="D8" s="27" t="s">
        <v>40</v>
      </c>
      <c r="E8" s="26">
        <v>24</v>
      </c>
      <c r="F8" s="26">
        <v>0</v>
      </c>
      <c r="G8" s="26">
        <v>11</v>
      </c>
      <c r="H8" s="26">
        <v>11</v>
      </c>
      <c r="I8" s="26">
        <v>61</v>
      </c>
      <c r="J8" s="26">
        <v>27</v>
      </c>
      <c r="K8" s="26">
        <v>11</v>
      </c>
      <c r="L8" s="26">
        <v>12</v>
      </c>
      <c r="M8" s="26">
        <v>11</v>
      </c>
      <c r="N8" s="28">
        <v>0.45500000000000002</v>
      </c>
      <c r="O8" s="24">
        <v>134</v>
      </c>
      <c r="P8" s="26">
        <v>3</v>
      </c>
      <c r="Q8" s="26">
        <v>0</v>
      </c>
      <c r="R8" s="26">
        <v>0</v>
      </c>
      <c r="S8" s="26">
        <v>3</v>
      </c>
      <c r="T8" s="26">
        <v>6</v>
      </c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13" t="s">
        <v>51</v>
      </c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26">
        <v>2002</v>
      </c>
      <c r="C9" s="26" t="s">
        <v>46</v>
      </c>
      <c r="D9" s="27" t="s">
        <v>40</v>
      </c>
      <c r="E9" s="26">
        <v>24</v>
      </c>
      <c r="F9" s="26">
        <v>0</v>
      </c>
      <c r="G9" s="26">
        <v>3</v>
      </c>
      <c r="H9" s="26">
        <v>26</v>
      </c>
      <c r="I9" s="26">
        <v>53</v>
      </c>
      <c r="J9" s="26">
        <v>31</v>
      </c>
      <c r="K9" s="26">
        <v>15</v>
      </c>
      <c r="L9" s="26">
        <v>4</v>
      </c>
      <c r="M9" s="26">
        <v>3</v>
      </c>
      <c r="N9" s="28">
        <v>0.46899999999999997</v>
      </c>
      <c r="O9" s="24">
        <v>113</v>
      </c>
      <c r="P9" s="26">
        <v>3</v>
      </c>
      <c r="Q9" s="26">
        <v>0</v>
      </c>
      <c r="R9" s="26">
        <v>0</v>
      </c>
      <c r="S9" s="26">
        <v>3</v>
      </c>
      <c r="T9" s="26">
        <v>8</v>
      </c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13" t="s">
        <v>51</v>
      </c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26">
        <v>2003</v>
      </c>
      <c r="C10" s="26" t="s">
        <v>44</v>
      </c>
      <c r="D10" s="27" t="s">
        <v>40</v>
      </c>
      <c r="E10" s="26">
        <v>19</v>
      </c>
      <c r="F10" s="26">
        <v>0</v>
      </c>
      <c r="G10" s="26">
        <v>3</v>
      </c>
      <c r="H10" s="26">
        <v>14</v>
      </c>
      <c r="I10" s="26">
        <v>53</v>
      </c>
      <c r="J10" s="26">
        <v>25</v>
      </c>
      <c r="K10" s="26">
        <v>19</v>
      </c>
      <c r="L10" s="26">
        <v>6</v>
      </c>
      <c r="M10" s="26">
        <v>3</v>
      </c>
      <c r="N10" s="28">
        <v>0.53</v>
      </c>
      <c r="O10" s="24">
        <v>100</v>
      </c>
      <c r="P10" s="26">
        <v>15</v>
      </c>
      <c r="Q10" s="26">
        <v>0</v>
      </c>
      <c r="R10" s="26">
        <v>3</v>
      </c>
      <c r="S10" s="26">
        <v>7</v>
      </c>
      <c r="T10" s="26">
        <v>25</v>
      </c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13" t="s">
        <v>51</v>
      </c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26">
        <v>2004</v>
      </c>
      <c r="C11" s="26" t="s">
        <v>44</v>
      </c>
      <c r="D11" s="27" t="s">
        <v>40</v>
      </c>
      <c r="E11" s="26">
        <v>20</v>
      </c>
      <c r="F11" s="26">
        <v>0</v>
      </c>
      <c r="G11" s="26">
        <v>5</v>
      </c>
      <c r="H11" s="26">
        <v>8</v>
      </c>
      <c r="I11" s="26">
        <v>53</v>
      </c>
      <c r="J11" s="26">
        <v>16</v>
      </c>
      <c r="K11" s="26">
        <v>20</v>
      </c>
      <c r="L11" s="26">
        <v>12</v>
      </c>
      <c r="M11" s="26">
        <v>5</v>
      </c>
      <c r="N11" s="28">
        <v>0.54600000000000004</v>
      </c>
      <c r="O11" s="24">
        <v>97</v>
      </c>
      <c r="P11" s="26">
        <v>12</v>
      </c>
      <c r="Q11" s="26">
        <v>0</v>
      </c>
      <c r="R11" s="26">
        <v>5</v>
      </c>
      <c r="S11" s="26">
        <v>3</v>
      </c>
      <c r="T11" s="26">
        <v>34</v>
      </c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13" t="s">
        <v>53</v>
      </c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26">
        <v>2005</v>
      </c>
      <c r="C12" s="26" t="s">
        <v>47</v>
      </c>
      <c r="D12" s="27" t="s">
        <v>40</v>
      </c>
      <c r="E12" s="26">
        <v>20</v>
      </c>
      <c r="F12" s="26">
        <v>2</v>
      </c>
      <c r="G12" s="26">
        <v>11</v>
      </c>
      <c r="H12" s="26">
        <v>8</v>
      </c>
      <c r="I12" s="26">
        <v>61</v>
      </c>
      <c r="J12" s="26">
        <v>11</v>
      </c>
      <c r="K12" s="26">
        <v>18</v>
      </c>
      <c r="L12" s="26">
        <v>19</v>
      </c>
      <c r="M12" s="26">
        <v>13</v>
      </c>
      <c r="N12" s="28">
        <v>0.45900000000000002</v>
      </c>
      <c r="O12" s="24">
        <v>133</v>
      </c>
      <c r="P12" s="26">
        <v>7</v>
      </c>
      <c r="Q12" s="26">
        <v>1</v>
      </c>
      <c r="R12" s="26">
        <v>11</v>
      </c>
      <c r="S12" s="26">
        <v>3</v>
      </c>
      <c r="T12" s="26">
        <v>25</v>
      </c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13" t="s">
        <v>52</v>
      </c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26">
        <v>2006</v>
      </c>
      <c r="C13" s="26" t="s">
        <v>46</v>
      </c>
      <c r="D13" s="27" t="s">
        <v>42</v>
      </c>
      <c r="E13" s="26">
        <v>20</v>
      </c>
      <c r="F13" s="26">
        <v>0</v>
      </c>
      <c r="G13" s="26">
        <v>19</v>
      </c>
      <c r="H13" s="26">
        <v>19</v>
      </c>
      <c r="I13" s="26">
        <v>59</v>
      </c>
      <c r="J13" s="26">
        <v>4</v>
      </c>
      <c r="K13" s="26">
        <v>14</v>
      </c>
      <c r="L13" s="26">
        <v>22</v>
      </c>
      <c r="M13" s="26">
        <v>19</v>
      </c>
      <c r="N13" s="28">
        <v>0.53600000000000003</v>
      </c>
      <c r="O13" s="24">
        <v>110</v>
      </c>
      <c r="P13" s="26">
        <v>7</v>
      </c>
      <c r="Q13" s="26">
        <v>0</v>
      </c>
      <c r="R13" s="26">
        <v>7</v>
      </c>
      <c r="S13" s="26">
        <v>2</v>
      </c>
      <c r="T13" s="26">
        <v>23</v>
      </c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13" t="s">
        <v>52</v>
      </c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26">
        <v>2007</v>
      </c>
      <c r="C14" s="26"/>
      <c r="D14" s="27"/>
      <c r="E14" s="26"/>
      <c r="F14" s="26"/>
      <c r="G14" s="26"/>
      <c r="H14" s="26"/>
      <c r="I14" s="26"/>
      <c r="J14" s="26"/>
      <c r="K14" s="26"/>
      <c r="L14" s="26"/>
      <c r="M14" s="26"/>
      <c r="N14" s="28"/>
      <c r="O14" s="24">
        <v>0</v>
      </c>
      <c r="P14" s="26"/>
      <c r="Q14" s="26"/>
      <c r="R14" s="26"/>
      <c r="S14" s="26"/>
      <c r="T14" s="26"/>
      <c r="U14" s="29"/>
      <c r="V14" s="29"/>
      <c r="W14" s="29"/>
      <c r="X14" s="29"/>
      <c r="Y14" s="29"/>
      <c r="Z14" s="26"/>
      <c r="AA14" s="26"/>
      <c r="AB14" s="26"/>
      <c r="AC14" s="26"/>
      <c r="AD14" s="26"/>
      <c r="AE14" s="26"/>
      <c r="AF14" s="13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26">
        <v>2008</v>
      </c>
      <c r="C15" s="26"/>
      <c r="D15" s="27"/>
      <c r="E15" s="26"/>
      <c r="F15" s="26"/>
      <c r="G15" s="26"/>
      <c r="H15" s="26"/>
      <c r="I15" s="26"/>
      <c r="J15" s="26"/>
      <c r="K15" s="26"/>
      <c r="L15" s="26"/>
      <c r="M15" s="26"/>
      <c r="N15" s="28"/>
      <c r="O15" s="24">
        <v>0</v>
      </c>
      <c r="P15" s="26"/>
      <c r="Q15" s="26"/>
      <c r="R15" s="26"/>
      <c r="S15" s="26"/>
      <c r="T15" s="26"/>
      <c r="U15" s="29"/>
      <c r="V15" s="29"/>
      <c r="W15" s="29"/>
      <c r="X15" s="29"/>
      <c r="Y15" s="29"/>
      <c r="Z15" s="26"/>
      <c r="AA15" s="26"/>
      <c r="AB15" s="26"/>
      <c r="AC15" s="26"/>
      <c r="AD15" s="26"/>
      <c r="AE15" s="26"/>
      <c r="AF15" s="13"/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26">
        <v>2009</v>
      </c>
      <c r="C16" s="26"/>
      <c r="D16" s="27"/>
      <c r="E16" s="26"/>
      <c r="F16" s="26"/>
      <c r="G16" s="26"/>
      <c r="H16" s="26"/>
      <c r="I16" s="26"/>
      <c r="J16" s="26"/>
      <c r="K16" s="26"/>
      <c r="L16" s="26"/>
      <c r="M16" s="26"/>
      <c r="N16" s="28"/>
      <c r="O16" s="24">
        <v>0</v>
      </c>
      <c r="P16" s="26"/>
      <c r="Q16" s="26"/>
      <c r="R16" s="26"/>
      <c r="S16" s="26"/>
      <c r="T16" s="26"/>
      <c r="U16" s="29"/>
      <c r="V16" s="29"/>
      <c r="W16" s="29"/>
      <c r="X16" s="29"/>
      <c r="Y16" s="29"/>
      <c r="Z16" s="26"/>
      <c r="AA16" s="26"/>
      <c r="AB16" s="26"/>
      <c r="AC16" s="26"/>
      <c r="AD16" s="26"/>
      <c r="AE16" s="26"/>
      <c r="AF16" s="13"/>
      <c r="AG16" s="23"/>
      <c r="AH16" s="8"/>
      <c r="AI16" s="8"/>
      <c r="AJ16" s="8"/>
      <c r="AK16" s="8"/>
      <c r="AL16" s="8"/>
    </row>
    <row r="17" spans="1:38" ht="15" customHeight="1" x14ac:dyDescent="0.2">
      <c r="A17" s="1"/>
      <c r="B17" s="26">
        <v>2010</v>
      </c>
      <c r="C17" s="26" t="s">
        <v>54</v>
      </c>
      <c r="D17" s="27" t="s">
        <v>40</v>
      </c>
      <c r="E17" s="26">
        <v>2</v>
      </c>
      <c r="F17" s="26">
        <v>0</v>
      </c>
      <c r="G17" s="26">
        <v>0</v>
      </c>
      <c r="H17" s="26">
        <v>0</v>
      </c>
      <c r="I17" s="26">
        <v>5</v>
      </c>
      <c r="J17" s="26">
        <v>1</v>
      </c>
      <c r="K17" s="26">
        <v>2</v>
      </c>
      <c r="L17" s="26">
        <v>2</v>
      </c>
      <c r="M17" s="26">
        <v>0</v>
      </c>
      <c r="N17" s="28">
        <v>0.71399999999999997</v>
      </c>
      <c r="O17" s="79">
        <v>7</v>
      </c>
      <c r="P17" s="26"/>
      <c r="Q17" s="26"/>
      <c r="R17" s="26"/>
      <c r="S17" s="26"/>
      <c r="T17" s="26"/>
      <c r="U17" s="29"/>
      <c r="V17" s="29"/>
      <c r="W17" s="29"/>
      <c r="X17" s="29"/>
      <c r="Y17" s="29"/>
      <c r="Z17" s="26"/>
      <c r="AA17" s="26"/>
      <c r="AB17" s="26"/>
      <c r="AC17" s="26"/>
      <c r="AD17" s="26"/>
      <c r="AE17" s="26"/>
      <c r="AF17" s="13"/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16" t="s">
        <v>9</v>
      </c>
      <c r="C18" s="17"/>
      <c r="D18" s="15"/>
      <c r="E18" s="18">
        <f t="shared" ref="E18:M18" si="0">SUM(E4:E17)</f>
        <v>214</v>
      </c>
      <c r="F18" s="18">
        <f t="shared" si="0"/>
        <v>10</v>
      </c>
      <c r="G18" s="18">
        <f t="shared" si="0"/>
        <v>101</v>
      </c>
      <c r="H18" s="18">
        <f t="shared" si="0"/>
        <v>129</v>
      </c>
      <c r="I18" s="18">
        <f t="shared" si="0"/>
        <v>542</v>
      </c>
      <c r="J18" s="18">
        <f t="shared" si="0"/>
        <v>176</v>
      </c>
      <c r="K18" s="18">
        <f t="shared" si="0"/>
        <v>142</v>
      </c>
      <c r="L18" s="18">
        <f t="shared" si="0"/>
        <v>113</v>
      </c>
      <c r="M18" s="18">
        <f t="shared" si="0"/>
        <v>111</v>
      </c>
      <c r="N18" s="30">
        <f>PRODUCT(I18/O18)</f>
        <v>0.47336244541484718</v>
      </c>
      <c r="O18" s="80">
        <f t="shared" ref="O18:AE18" si="1">SUM(O4:O17)</f>
        <v>1145</v>
      </c>
      <c r="P18" s="18">
        <f t="shared" si="1"/>
        <v>69</v>
      </c>
      <c r="Q18" s="18">
        <f t="shared" si="1"/>
        <v>1</v>
      </c>
      <c r="R18" s="18">
        <f t="shared" si="1"/>
        <v>30</v>
      </c>
      <c r="S18" s="18">
        <f t="shared" si="1"/>
        <v>24</v>
      </c>
      <c r="T18" s="18">
        <f t="shared" si="1"/>
        <v>160</v>
      </c>
      <c r="U18" s="18">
        <f t="shared" si="1"/>
        <v>0</v>
      </c>
      <c r="V18" s="18">
        <f t="shared" si="1"/>
        <v>0</v>
      </c>
      <c r="W18" s="18">
        <f t="shared" si="1"/>
        <v>0</v>
      </c>
      <c r="X18" s="18">
        <f t="shared" si="1"/>
        <v>0</v>
      </c>
      <c r="Y18" s="18">
        <f t="shared" si="1"/>
        <v>0</v>
      </c>
      <c r="Z18" s="18">
        <f t="shared" si="1"/>
        <v>0</v>
      </c>
      <c r="AA18" s="18">
        <f t="shared" si="1"/>
        <v>0</v>
      </c>
      <c r="AB18" s="18">
        <f t="shared" si="1"/>
        <v>0</v>
      </c>
      <c r="AC18" s="18">
        <f t="shared" si="1"/>
        <v>1</v>
      </c>
      <c r="AD18" s="18">
        <f t="shared" si="1"/>
        <v>0</v>
      </c>
      <c r="AE18" s="18">
        <f t="shared" si="1"/>
        <v>0</v>
      </c>
      <c r="AF18" s="13"/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27" t="s">
        <v>2</v>
      </c>
      <c r="C19" s="31"/>
      <c r="D19" s="32">
        <f>SUM(F18:H18)+((I18-F18-G18)/3)+(E18/3)+(Z18*25)+(AA18*25)+(AB18*10)+(AC18*25)+(AD18*20)+(AE18*15)</f>
        <v>479.99999999999994</v>
      </c>
      <c r="E19" s="1"/>
      <c r="F19" s="1"/>
      <c r="G19" s="1"/>
      <c r="H19" s="1"/>
      <c r="I19" s="1"/>
      <c r="J19" s="1"/>
      <c r="K19" s="1"/>
      <c r="L19" s="1"/>
      <c r="M19" s="1"/>
      <c r="N19" s="3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24"/>
      <c r="AC19" s="1"/>
      <c r="AD19" s="34"/>
      <c r="AE19" s="1"/>
      <c r="AF19" s="1"/>
      <c r="AG19" s="23"/>
      <c r="AH19" s="8"/>
      <c r="AI19" s="8"/>
      <c r="AJ19" s="8"/>
      <c r="AK19" s="8"/>
      <c r="AL19" s="8"/>
    </row>
    <row r="20" spans="1:38" s="9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3"/>
      <c r="O20" s="35"/>
      <c r="P20" s="1"/>
      <c r="Q20" s="36"/>
      <c r="R20" s="1"/>
      <c r="S20" s="1"/>
      <c r="T20" s="1"/>
      <c r="U20" s="1"/>
      <c r="V20" s="1"/>
      <c r="W20" s="1"/>
      <c r="X20" s="1"/>
      <c r="Y20" s="1"/>
      <c r="Z20" s="1"/>
      <c r="AA20" s="1"/>
      <c r="AB20" s="24"/>
      <c r="AC20" s="1"/>
      <c r="AD20" s="1"/>
      <c r="AE20" s="1"/>
      <c r="AF20" s="37"/>
      <c r="AG20" s="23"/>
      <c r="AH20" s="8"/>
      <c r="AI20" s="8"/>
      <c r="AJ20" s="8"/>
      <c r="AK20" s="8"/>
      <c r="AL20" s="8"/>
    </row>
    <row r="21" spans="1:38" ht="15" customHeight="1" x14ac:dyDescent="0.25">
      <c r="A21" s="1"/>
      <c r="B21" s="22" t="s">
        <v>16</v>
      </c>
      <c r="C21" s="38"/>
      <c r="D21" s="38"/>
      <c r="E21" s="18" t="s">
        <v>4</v>
      </c>
      <c r="F21" s="18" t="s">
        <v>13</v>
      </c>
      <c r="G21" s="15" t="s">
        <v>14</v>
      </c>
      <c r="H21" s="18" t="s">
        <v>15</v>
      </c>
      <c r="I21" s="18" t="s">
        <v>3</v>
      </c>
      <c r="J21" s="1"/>
      <c r="K21" s="18" t="s">
        <v>25</v>
      </c>
      <c r="L21" s="18" t="s">
        <v>26</v>
      </c>
      <c r="M21" s="18" t="s">
        <v>27</v>
      </c>
      <c r="N21" s="18" t="s">
        <v>21</v>
      </c>
      <c r="O21" s="24"/>
      <c r="P21" s="39" t="s">
        <v>33</v>
      </c>
      <c r="Q21" s="12"/>
      <c r="R21" s="12"/>
      <c r="S21" s="12"/>
      <c r="T21" s="40"/>
      <c r="U21" s="40"/>
      <c r="V21" s="40"/>
      <c r="W21" s="40"/>
      <c r="X21" s="40"/>
      <c r="Y21" s="12"/>
      <c r="Z21" s="12"/>
      <c r="AA21" s="12"/>
      <c r="AB21" s="11"/>
      <c r="AC21" s="12"/>
      <c r="AD21" s="12"/>
      <c r="AE21" s="12"/>
      <c r="AF21" s="41"/>
      <c r="AG21" s="23"/>
      <c r="AH21" s="8"/>
      <c r="AI21" s="8"/>
      <c r="AJ21" s="8"/>
      <c r="AK21" s="8"/>
      <c r="AL21" s="8"/>
    </row>
    <row r="22" spans="1:38" ht="15" customHeight="1" x14ac:dyDescent="0.2">
      <c r="A22" s="1"/>
      <c r="B22" s="39" t="s">
        <v>17</v>
      </c>
      <c r="C22" s="12"/>
      <c r="D22" s="42"/>
      <c r="E22" s="26">
        <f>PRODUCT(E18)</f>
        <v>214</v>
      </c>
      <c r="F22" s="26">
        <f>PRODUCT(F18)</f>
        <v>10</v>
      </c>
      <c r="G22" s="26">
        <f>PRODUCT(G18)</f>
        <v>101</v>
      </c>
      <c r="H22" s="26">
        <f>PRODUCT(H18)</f>
        <v>129</v>
      </c>
      <c r="I22" s="26">
        <f>PRODUCT(I18)</f>
        <v>542</v>
      </c>
      <c r="J22" s="1"/>
      <c r="K22" s="43">
        <f>PRODUCT((F22+G22)/E22)</f>
        <v>0.51869158878504673</v>
      </c>
      <c r="L22" s="43">
        <f>PRODUCT(H22/E22)</f>
        <v>0.60280373831775702</v>
      </c>
      <c r="M22" s="43">
        <f>PRODUCT(I22/E22)</f>
        <v>2.5327102803738319</v>
      </c>
      <c r="N22" s="28">
        <f>PRODUCT(N18)</f>
        <v>0.47336244541484718</v>
      </c>
      <c r="O22" s="24">
        <f>PRODUCT(O18)</f>
        <v>1145</v>
      </c>
      <c r="P22" s="44" t="s">
        <v>34</v>
      </c>
      <c r="Q22" s="45"/>
      <c r="R22" s="45"/>
      <c r="S22" s="46" t="s">
        <v>55</v>
      </c>
      <c r="T22" s="46"/>
      <c r="U22" s="46"/>
      <c r="V22" s="46"/>
      <c r="W22" s="46"/>
      <c r="X22" s="46"/>
      <c r="Y22" s="46"/>
      <c r="Z22" s="46"/>
      <c r="AA22" s="46"/>
      <c r="AB22" s="47"/>
      <c r="AC22" s="46"/>
      <c r="AD22" s="48" t="s">
        <v>38</v>
      </c>
      <c r="AE22" s="48"/>
      <c r="AF22" s="49" t="s">
        <v>58</v>
      </c>
      <c r="AG22" s="23"/>
      <c r="AH22" s="8"/>
      <c r="AI22" s="8"/>
      <c r="AJ22" s="8"/>
      <c r="AK22" s="8"/>
      <c r="AL22" s="8"/>
    </row>
    <row r="23" spans="1:38" ht="15" customHeight="1" x14ac:dyDescent="0.2">
      <c r="A23" s="1"/>
      <c r="B23" s="50" t="s">
        <v>18</v>
      </c>
      <c r="C23" s="51"/>
      <c r="D23" s="52"/>
      <c r="E23" s="26">
        <f>PRODUCT(P18)</f>
        <v>69</v>
      </c>
      <c r="F23" s="26">
        <f>PRODUCT(Q18)</f>
        <v>1</v>
      </c>
      <c r="G23" s="26">
        <f>PRODUCT(R18)</f>
        <v>30</v>
      </c>
      <c r="H23" s="26">
        <f>PRODUCT(S18)</f>
        <v>24</v>
      </c>
      <c r="I23" s="26">
        <f>PRODUCT(T18)</f>
        <v>160</v>
      </c>
      <c r="J23" s="1"/>
      <c r="K23" s="43">
        <f>PRODUCT((F23+G23)/E23)</f>
        <v>0.44927536231884058</v>
      </c>
      <c r="L23" s="43">
        <f>PRODUCT(H23/E23)</f>
        <v>0.34782608695652173</v>
      </c>
      <c r="M23" s="43">
        <f>PRODUCT(I23/E23)</f>
        <v>2.318840579710145</v>
      </c>
      <c r="N23" s="28">
        <f>PRODUCT(I23/O23)</f>
        <v>0.43478260869565216</v>
      </c>
      <c r="O23" s="24">
        <v>368</v>
      </c>
      <c r="P23" s="53" t="s">
        <v>35</v>
      </c>
      <c r="Q23" s="54"/>
      <c r="R23" s="54"/>
      <c r="S23" s="55" t="s">
        <v>57</v>
      </c>
      <c r="T23" s="55"/>
      <c r="U23" s="55"/>
      <c r="V23" s="55"/>
      <c r="W23" s="55"/>
      <c r="X23" s="55"/>
      <c r="Y23" s="55"/>
      <c r="Z23" s="55"/>
      <c r="AA23" s="55"/>
      <c r="AB23" s="56"/>
      <c r="AC23" s="55"/>
      <c r="AD23" s="57" t="s">
        <v>56</v>
      </c>
      <c r="AE23" s="57"/>
      <c r="AF23" s="58" t="s">
        <v>59</v>
      </c>
      <c r="AG23" s="23"/>
      <c r="AH23" s="8"/>
      <c r="AI23" s="8"/>
      <c r="AJ23" s="8"/>
      <c r="AK23" s="8"/>
      <c r="AL23" s="8"/>
    </row>
    <row r="24" spans="1:38" ht="15" customHeight="1" x14ac:dyDescent="0.2">
      <c r="A24" s="1"/>
      <c r="B24" s="59" t="s">
        <v>19</v>
      </c>
      <c r="C24" s="60"/>
      <c r="D24" s="61"/>
      <c r="E24" s="29"/>
      <c r="F24" s="29"/>
      <c r="G24" s="29"/>
      <c r="H24" s="29"/>
      <c r="I24" s="29"/>
      <c r="J24" s="1"/>
      <c r="K24" s="62"/>
      <c r="L24" s="62"/>
      <c r="M24" s="62"/>
      <c r="N24" s="63"/>
      <c r="O24" s="24"/>
      <c r="P24" s="53" t="s">
        <v>36</v>
      </c>
      <c r="Q24" s="54"/>
      <c r="R24" s="54"/>
      <c r="S24" s="55" t="s">
        <v>57</v>
      </c>
      <c r="T24" s="55"/>
      <c r="U24" s="55"/>
      <c r="V24" s="55"/>
      <c r="W24" s="55"/>
      <c r="X24" s="55"/>
      <c r="Y24" s="55"/>
      <c r="Z24" s="55"/>
      <c r="AA24" s="55"/>
      <c r="AB24" s="56"/>
      <c r="AC24" s="55"/>
      <c r="AD24" s="57" t="s">
        <v>56</v>
      </c>
      <c r="AE24" s="57"/>
      <c r="AF24" s="58" t="s">
        <v>59</v>
      </c>
      <c r="AG24" s="23"/>
      <c r="AH24" s="8"/>
      <c r="AI24" s="8"/>
      <c r="AJ24" s="8"/>
      <c r="AK24" s="8"/>
      <c r="AL24" s="8"/>
    </row>
    <row r="25" spans="1:38" ht="15" customHeight="1" x14ac:dyDescent="0.2">
      <c r="A25" s="1"/>
      <c r="B25" s="64" t="s">
        <v>20</v>
      </c>
      <c r="C25" s="65"/>
      <c r="D25" s="66"/>
      <c r="E25" s="18">
        <f>SUM(E22:E24)</f>
        <v>283</v>
      </c>
      <c r="F25" s="18">
        <f>SUM(F22:F24)</f>
        <v>11</v>
      </c>
      <c r="G25" s="18">
        <f>SUM(G22:G24)</f>
        <v>131</v>
      </c>
      <c r="H25" s="18">
        <f>SUM(H22:H24)</f>
        <v>153</v>
      </c>
      <c r="I25" s="18">
        <f>SUM(I22:I24)</f>
        <v>702</v>
      </c>
      <c r="J25" s="1"/>
      <c r="K25" s="67">
        <f>PRODUCT((F25+G25)/E25)</f>
        <v>0.50176678445229683</v>
      </c>
      <c r="L25" s="67">
        <f>PRODUCT(H25/E25)</f>
        <v>0.54063604240282681</v>
      </c>
      <c r="M25" s="67">
        <f>PRODUCT(I25/E25)</f>
        <v>2.4805653710247348</v>
      </c>
      <c r="N25" s="30">
        <f>PRODUCT(I25/O25)</f>
        <v>0.4639788499669531</v>
      </c>
      <c r="O25" s="24">
        <f>SUM(O22:O24)</f>
        <v>1513</v>
      </c>
      <c r="P25" s="68" t="s">
        <v>37</v>
      </c>
      <c r="Q25" s="69"/>
      <c r="R25" s="69"/>
      <c r="S25" s="70" t="s">
        <v>61</v>
      </c>
      <c r="T25" s="70"/>
      <c r="U25" s="70"/>
      <c r="V25" s="70"/>
      <c r="W25" s="70"/>
      <c r="X25" s="70"/>
      <c r="Y25" s="70"/>
      <c r="Z25" s="70"/>
      <c r="AA25" s="70"/>
      <c r="AB25" s="71"/>
      <c r="AC25" s="70"/>
      <c r="AD25" s="72" t="s">
        <v>60</v>
      </c>
      <c r="AE25" s="72"/>
      <c r="AF25" s="73" t="s">
        <v>62</v>
      </c>
      <c r="AG25" s="23"/>
      <c r="AH25" s="8"/>
      <c r="AI25" s="8"/>
      <c r="AJ25" s="8"/>
      <c r="AK25" s="8"/>
      <c r="AL25" s="8"/>
    </row>
    <row r="26" spans="1:38" ht="15" customHeight="1" x14ac:dyDescent="0.25">
      <c r="A26" s="1"/>
      <c r="B26" s="34"/>
      <c r="C26" s="34"/>
      <c r="D26" s="34"/>
      <c r="E26" s="34"/>
      <c r="F26" s="34"/>
      <c r="G26" s="34"/>
      <c r="H26" s="34"/>
      <c r="I26" s="34"/>
      <c r="J26" s="1"/>
      <c r="K26" s="34"/>
      <c r="L26" s="34"/>
      <c r="M26" s="34"/>
      <c r="N26" s="33"/>
      <c r="O26" s="24"/>
      <c r="P26" s="1"/>
      <c r="Q26" s="36"/>
      <c r="R26" s="1"/>
      <c r="S26" s="1"/>
      <c r="T26" s="24"/>
      <c r="U26" s="24"/>
      <c r="V26" s="74"/>
      <c r="W26" s="1"/>
      <c r="X26" s="1"/>
      <c r="Y26" s="1"/>
      <c r="Z26" s="1"/>
      <c r="AA26" s="1"/>
      <c r="AB26" s="24"/>
      <c r="AC26" s="1"/>
      <c r="AD26" s="1"/>
      <c r="AE26" s="1"/>
      <c r="AF26" s="1"/>
      <c r="AG26" s="23"/>
      <c r="AH26" s="8"/>
      <c r="AI26" s="8"/>
      <c r="AJ26" s="8"/>
      <c r="AK26" s="8"/>
      <c r="AL26" s="8"/>
    </row>
    <row r="27" spans="1:38" ht="15" customHeight="1" x14ac:dyDescent="0.25">
      <c r="A27" s="1"/>
      <c r="B27" s="1" t="s">
        <v>39</v>
      </c>
      <c r="C27" s="1"/>
      <c r="D27" s="1" t="s">
        <v>49</v>
      </c>
      <c r="E27" s="1"/>
      <c r="F27" s="24"/>
      <c r="G27" s="1"/>
      <c r="H27" s="1"/>
      <c r="I27" s="1"/>
      <c r="J27" s="1"/>
      <c r="K27" s="1"/>
      <c r="L27" s="1"/>
      <c r="M27" s="1"/>
      <c r="N27" s="36"/>
      <c r="O27" s="24"/>
      <c r="P27" s="1"/>
      <c r="Q27" s="36"/>
      <c r="R27" s="1"/>
      <c r="S27" s="1"/>
      <c r="T27" s="24"/>
      <c r="U27" s="24"/>
      <c r="V27" s="74"/>
      <c r="W27" s="1"/>
      <c r="X27" s="1"/>
      <c r="Y27" s="1"/>
      <c r="Z27" s="1"/>
      <c r="AA27" s="1"/>
      <c r="AB27" s="24"/>
      <c r="AC27" s="1"/>
      <c r="AD27" s="1"/>
      <c r="AE27" s="1"/>
      <c r="AF27" s="37"/>
      <c r="AG27" s="23"/>
      <c r="AH27" s="8"/>
      <c r="AI27" s="8"/>
      <c r="AJ27" s="8"/>
      <c r="AK27" s="8"/>
      <c r="AL27" s="8"/>
    </row>
    <row r="28" spans="1:38" ht="15" customHeight="1" x14ac:dyDescent="0.25">
      <c r="A28" s="1"/>
      <c r="B28" s="1"/>
      <c r="C28" s="1"/>
      <c r="D28" s="1" t="s">
        <v>50</v>
      </c>
      <c r="E28" s="1"/>
      <c r="F28" s="24"/>
      <c r="G28" s="1"/>
      <c r="H28" s="1"/>
      <c r="I28" s="1"/>
      <c r="J28" s="1"/>
      <c r="K28" s="1"/>
      <c r="L28" s="1"/>
      <c r="M28" s="1"/>
      <c r="N28" s="36"/>
      <c r="O28" s="24"/>
      <c r="P28" s="1"/>
      <c r="Q28" s="36"/>
      <c r="R28" s="1"/>
      <c r="S28" s="1"/>
      <c r="T28" s="24"/>
      <c r="U28" s="24"/>
      <c r="V28" s="74"/>
      <c r="W28" s="1"/>
      <c r="X28" s="1"/>
      <c r="Y28" s="1"/>
      <c r="Z28" s="1"/>
      <c r="AA28" s="1"/>
      <c r="AB28" s="24"/>
      <c r="AC28" s="1"/>
      <c r="AD28" s="1"/>
      <c r="AE28" s="1"/>
      <c r="AF28" s="37"/>
      <c r="AG28" s="23"/>
      <c r="AH28" s="8"/>
      <c r="AI28" s="8"/>
      <c r="AJ28" s="8"/>
      <c r="AK28" s="8"/>
      <c r="AL28" s="8"/>
    </row>
    <row r="29" spans="1:38" ht="15" customHeight="1" x14ac:dyDescent="0.25">
      <c r="A29" s="1"/>
      <c r="B29" s="1"/>
      <c r="C29" s="1"/>
      <c r="D29" s="1"/>
      <c r="E29" s="1"/>
      <c r="F29" s="24"/>
      <c r="G29" s="1"/>
      <c r="H29" s="1"/>
      <c r="I29" s="1"/>
      <c r="J29" s="1"/>
      <c r="K29" s="1"/>
      <c r="L29" s="1"/>
      <c r="M29" s="1"/>
      <c r="N29" s="36"/>
      <c r="O29" s="24"/>
      <c r="P29" s="1"/>
      <c r="Q29" s="36"/>
      <c r="R29" s="1"/>
      <c r="S29" s="1"/>
      <c r="T29" s="24"/>
      <c r="U29" s="24"/>
      <c r="V29" s="74"/>
      <c r="W29" s="1"/>
      <c r="X29" s="1"/>
      <c r="Y29" s="1"/>
      <c r="Z29" s="1"/>
      <c r="AA29" s="1"/>
      <c r="AB29" s="24"/>
      <c r="AC29" s="1"/>
      <c r="AD29" s="1"/>
      <c r="AE29" s="1"/>
      <c r="AF29" s="37"/>
      <c r="AG29" s="23"/>
      <c r="AH29" s="8"/>
      <c r="AI29" s="8"/>
      <c r="AJ29" s="8"/>
      <c r="AK29" s="8"/>
      <c r="AL29" s="8"/>
    </row>
    <row r="30" spans="1:38" ht="15" customHeight="1" x14ac:dyDescent="0.25">
      <c r="A30" s="1"/>
      <c r="B30" s="1"/>
      <c r="C30" s="1"/>
      <c r="D30" s="1"/>
      <c r="E30" s="1"/>
      <c r="F30" s="24"/>
      <c r="G30" s="1"/>
      <c r="H30" s="1"/>
      <c r="I30" s="1"/>
      <c r="J30" s="1"/>
      <c r="K30" s="1"/>
      <c r="L30" s="1"/>
      <c r="M30" s="1"/>
      <c r="N30" s="36"/>
      <c r="O30" s="24"/>
      <c r="P30" s="1"/>
      <c r="Q30" s="36"/>
      <c r="R30" s="1"/>
      <c r="S30" s="1"/>
      <c r="T30" s="24"/>
      <c r="U30" s="24"/>
      <c r="V30" s="74"/>
      <c r="W30" s="1"/>
      <c r="X30" s="1"/>
      <c r="Y30" s="1"/>
      <c r="Z30" s="1"/>
      <c r="AA30" s="1"/>
      <c r="AB30" s="24"/>
      <c r="AC30" s="1"/>
      <c r="AD30" s="1"/>
      <c r="AE30" s="1"/>
      <c r="AF30" s="37"/>
      <c r="AG30" s="23"/>
      <c r="AH30" s="8"/>
      <c r="AI30" s="8"/>
      <c r="AJ30" s="8"/>
      <c r="AK30" s="8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6"/>
      <c r="O31" s="24"/>
      <c r="P31" s="1"/>
      <c r="Q31" s="36"/>
      <c r="R31" s="1"/>
      <c r="S31" s="1"/>
      <c r="T31" s="24"/>
      <c r="U31" s="24"/>
      <c r="V31" s="74"/>
      <c r="W31" s="1"/>
      <c r="X31" s="1"/>
      <c r="Y31" s="1"/>
      <c r="Z31" s="1"/>
      <c r="AA31" s="1"/>
      <c r="AB31" s="24"/>
      <c r="AC31" s="1"/>
      <c r="AD31" s="1"/>
      <c r="AE31" s="1"/>
      <c r="AF31" s="37"/>
      <c r="AG31" s="23"/>
      <c r="AH31" s="8"/>
      <c r="AI31" s="8"/>
      <c r="AJ31" s="8"/>
      <c r="AK31" s="8"/>
      <c r="AL31" s="8"/>
    </row>
    <row r="32" spans="1:38" s="7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3"/>
      <c r="AH32" s="8"/>
      <c r="AI32" s="8"/>
      <c r="AJ32" s="8"/>
      <c r="AK32" s="8"/>
      <c r="AL32" s="8"/>
    </row>
    <row r="33" spans="1:38" s="7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3"/>
      <c r="AH33" s="8"/>
      <c r="AI33" s="8"/>
      <c r="AJ33" s="8"/>
      <c r="AK33" s="8"/>
      <c r="AL33" s="8"/>
    </row>
    <row r="34" spans="1:38" s="7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3"/>
      <c r="AH34" s="8"/>
      <c r="AI34" s="8"/>
      <c r="AJ34" s="8"/>
      <c r="AK34" s="8"/>
      <c r="AL34" s="8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3"/>
      <c r="AH35" s="8"/>
      <c r="AI35" s="8"/>
      <c r="AJ35" s="8"/>
      <c r="AK35" s="8"/>
      <c r="AL35" s="8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8"/>
      <c r="AH36" s="8"/>
      <c r="AI36" s="8"/>
      <c r="AJ36" s="8"/>
      <c r="AK36" s="8"/>
      <c r="AL36" s="8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3"/>
      <c r="AH37" s="8"/>
      <c r="AI37" s="8"/>
      <c r="AJ37" s="8"/>
      <c r="AK37" s="8"/>
      <c r="AL37" s="8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8"/>
      <c r="AH38" s="8"/>
      <c r="AI38" s="8"/>
      <c r="AJ38" s="8"/>
      <c r="AK38" s="8"/>
      <c r="AL38" s="8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8"/>
      <c r="AH39" s="8"/>
      <c r="AI39" s="8"/>
      <c r="AJ39" s="8"/>
      <c r="AK39" s="8"/>
      <c r="AL39" s="8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8"/>
      <c r="AH40" s="75"/>
      <c r="AI40" s="75"/>
      <c r="AJ40" s="75"/>
      <c r="AK40" s="75"/>
      <c r="AL40" s="75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8"/>
      <c r="AH41" s="75"/>
      <c r="AI41" s="75"/>
      <c r="AJ41" s="75"/>
      <c r="AK41" s="75"/>
      <c r="AL41" s="75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8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8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8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8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8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2019-02-02T15:12:20Z</dcterms:modified>
</cp:coreProperties>
</file>