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AE13" i="1" l="1"/>
  <c r="AD13" i="1"/>
  <c r="AC13" i="1"/>
  <c r="AB13" i="1"/>
  <c r="AA13" i="1"/>
  <c r="Z13" i="1"/>
  <c r="Y13" i="1"/>
  <c r="X13" i="1"/>
  <c r="W13" i="1"/>
  <c r="V13" i="1"/>
  <c r="U13" i="1"/>
  <c r="T13" i="1"/>
  <c r="I18" i="1" s="1"/>
  <c r="N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H13" i="1"/>
  <c r="G13" i="1"/>
  <c r="F13" i="1"/>
  <c r="E13" i="1"/>
  <c r="L18" i="1" l="1"/>
  <c r="K18" i="1"/>
  <c r="M18" i="1"/>
  <c r="D14" i="1"/>
  <c r="O13" i="1"/>
  <c r="E17" i="1"/>
  <c r="F17" i="1"/>
  <c r="G17" i="1"/>
  <c r="H17" i="1"/>
  <c r="I17" i="1"/>
  <c r="O17" i="1" l="1"/>
  <c r="O20" i="1" s="1"/>
  <c r="N13" i="1"/>
  <c r="N17" i="1" s="1"/>
  <c r="I20" i="1"/>
  <c r="H20" i="1"/>
  <c r="L17" i="1"/>
  <c r="F20" i="1"/>
  <c r="K17" i="1"/>
  <c r="G20" i="1"/>
  <c r="E20" i="1"/>
  <c r="M17" i="1"/>
  <c r="K20" i="1" l="1"/>
  <c r="L20" i="1"/>
  <c r="M20" i="1"/>
  <c r="N20" i="1"/>
</calcChain>
</file>

<file path=xl/sharedStrings.xml><?xml version="1.0" encoding="utf-8"?>
<sst xmlns="http://schemas.openxmlformats.org/spreadsheetml/2006/main" count="146" uniqueCount="105">
  <si>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</si>
  <si>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</si>
  <si>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</si>
  <si>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</si>
  <si>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</si>
  <si>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</si>
  <si>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</si>
  <si>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</si>
  <si>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</si>
  <si>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</si>
  <si>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</si>
  <si>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</si>
  <si>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</si>
  <si>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</si>
  <si>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</si>
  <si>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</si>
  <si>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</si>
  <si>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</si>
  <si>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</si>
  <si>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</si>
  <si>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</si>
  <si>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</si>
  <si>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</si>
  <si>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</si>
  <si>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</si>
  <si>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</si>
  <si>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</si>
  <si>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</si>
  <si>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</si>
  <si>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</si>
  <si>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</si>
  <si>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</si>
  <si>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</si>
  <si>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</si>
  <si>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</si>
  <si>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</si>
  <si>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</si>
  <si>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</si>
  <si>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</si>
  <si>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</si>
  <si>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</si>
  <si>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suomensarja</t>
  </si>
  <si>
    <t>ykköspesis</t>
  </si>
  <si>
    <t>VuVe</t>
  </si>
  <si>
    <t>VuVe = Vuokatin Veto  (1946)</t>
  </si>
  <si>
    <t>Sotkamon Jymy-Pesis,  kasvattajaseura</t>
  </si>
  <si>
    <t>Vera Vikström</t>
  </si>
  <si>
    <t>15.2.1997   Sotkamo</t>
  </si>
  <si>
    <t>8.</t>
  </si>
  <si>
    <t>KPK</t>
  </si>
  <si>
    <t>KPK = Kajaanin Pallokerho  (1933)</t>
  </si>
  <si>
    <t>VuVe  2</t>
  </si>
  <si>
    <t>13.08. 2014  VuVe - Räpsä  1-0  (2-2, 3-3, 4-0)</t>
  </si>
  <si>
    <t xml:space="preserve">  17 v   5 kk 29 pv</t>
  </si>
  <si>
    <t>Kirittäret = Jyväskylän Pesis  (2004)</t>
  </si>
  <si>
    <t>Kirittäret</t>
  </si>
  <si>
    <t>JyPe  2</t>
  </si>
  <si>
    <t>JyPe = Jyväskylän Pesis  (2004)</t>
  </si>
  <si>
    <t>13.05. 2015  Pesä Ysit - Kirittäret  0-2  (0-1, 0-9)</t>
  </si>
  <si>
    <t>2.  ottelu</t>
  </si>
  <si>
    <t xml:space="preserve">  18 v   2 kk 28 pv</t>
  </si>
  <si>
    <t>2.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</si>
  <si>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</si>
  <si>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</si>
  <si>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</si>
  <si>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</si>
  <si>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</si>
  <si>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</si>
  <si>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</si>
  <si>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</si>
  <si>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</si>
  <si>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</si>
  <si>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</si>
  <si>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</si>
  <si>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</si>
  <si>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</si>
  <si>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2015  Hyvinkää</t>
  </si>
  <si>
    <t>Itä</t>
  </si>
  <si>
    <t>JyPe</t>
  </si>
  <si>
    <t>jok</t>
  </si>
  <si>
    <t>Teemu Körkkö</t>
  </si>
  <si>
    <t>13.  ottelu</t>
  </si>
  <si>
    <t>17.07. 2016  Kirittäret - Lukko  2-0  (12-0, 1-0)</t>
  </si>
  <si>
    <t xml:space="preserve">  19 v   5 kk   2 pv</t>
  </si>
  <si>
    <t>02.07. 2016  Kouvola</t>
  </si>
  <si>
    <t>2k</t>
  </si>
  <si>
    <t>Antti Vihtkari</t>
  </si>
  <si>
    <t>1.</t>
  </si>
  <si>
    <t>Tahko</t>
  </si>
  <si>
    <t>Tahko = Hyvinkään Tahko  (1915)</t>
  </si>
  <si>
    <t>5.</t>
  </si>
  <si>
    <t>play off</t>
  </si>
  <si>
    <t xml:space="preserve">  2-0  (3-1, 5-4)</t>
  </si>
  <si>
    <t>1/8</t>
  </si>
  <si>
    <t>1/2</t>
  </si>
  <si>
    <t>0/2</t>
  </si>
  <si>
    <t>0/4</t>
  </si>
  <si>
    <t xml:space="preserve">  2-1  (4-2, 9-10, 3-2)</t>
  </si>
  <si>
    <t>1</t>
  </si>
  <si>
    <t>4/8</t>
  </si>
  <si>
    <t>0/1</t>
  </si>
  <si>
    <t>3/6</t>
  </si>
  <si>
    <t>1/1</t>
  </si>
  <si>
    <t>5/16</t>
  </si>
  <si>
    <t>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</si>
</sst>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1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6">
        <v>2011</v>
      </c>
      <c r="C4" s="86"/>
      <c r="D4" s="87" t="s">
        <v>49</v>
      </c>
      <c r="E4" s="86"/>
      <c r="F4" s="88" t="s">
        <v>42</v>
      </c>
      <c r="G4" s="89"/>
      <c r="H4" s="90"/>
      <c r="I4" s="86"/>
      <c r="J4" s="86"/>
      <c r="K4" s="86"/>
      <c r="L4" s="86"/>
      <c r="M4" s="86"/>
      <c r="N4" s="91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6">
        <v>2012</v>
      </c>
      <c r="C5" s="86"/>
      <c r="D5" s="87" t="s">
        <v>43</v>
      </c>
      <c r="E5" s="86"/>
      <c r="F5" s="88" t="s">
        <v>42</v>
      </c>
      <c r="G5" s="89"/>
      <c r="H5" s="90"/>
      <c r="I5" s="86"/>
      <c r="J5" s="86"/>
      <c r="K5" s="86"/>
      <c r="L5" s="86"/>
      <c r="M5" s="86"/>
      <c r="N5" s="91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2013</v>
      </c>
      <c r="C6" s="80"/>
      <c r="D6" s="81" t="s">
        <v>51</v>
      </c>
      <c r="E6" s="80"/>
      <c r="F6" s="85" t="s">
        <v>41</v>
      </c>
      <c r="G6" s="82"/>
      <c r="H6" s="83"/>
      <c r="I6" s="80"/>
      <c r="J6" s="80"/>
      <c r="K6" s="80"/>
      <c r="L6" s="80"/>
      <c r="M6" s="80"/>
      <c r="N6" s="8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2014</v>
      </c>
      <c r="C7" s="27" t="s">
        <v>48</v>
      </c>
      <c r="D7" s="28" t="s">
        <v>43</v>
      </c>
      <c r="E7" s="27">
        <v>1</v>
      </c>
      <c r="F7" s="27">
        <v>0</v>
      </c>
      <c r="G7" s="27">
        <v>0</v>
      </c>
      <c r="H7" s="27">
        <v>0</v>
      </c>
      <c r="I7" s="27">
        <v>2</v>
      </c>
      <c r="J7" s="27">
        <v>0</v>
      </c>
      <c r="K7" s="27">
        <v>0</v>
      </c>
      <c r="L7" s="27">
        <v>0</v>
      </c>
      <c r="M7" s="27">
        <v>0</v>
      </c>
      <c r="N7" s="29">
        <v>0.5</v>
      </c>
      <c r="O7" s="30">
        <f>PRODUCT(I7/N7)</f>
        <v>4</v>
      </c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6">
        <v>2015</v>
      </c>
      <c r="C8" s="86"/>
      <c r="D8" s="87" t="s">
        <v>56</v>
      </c>
      <c r="E8" s="86"/>
      <c r="F8" s="88" t="s">
        <v>42</v>
      </c>
      <c r="G8" s="89"/>
      <c r="H8" s="90"/>
      <c r="I8" s="86"/>
      <c r="J8" s="86"/>
      <c r="K8" s="86"/>
      <c r="L8" s="86"/>
      <c r="M8" s="86"/>
      <c r="N8" s="91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2015</v>
      </c>
      <c r="C9" s="27" t="s">
        <v>61</v>
      </c>
      <c r="D9" s="28" t="s">
        <v>55</v>
      </c>
      <c r="E9" s="27">
        <v>11</v>
      </c>
      <c r="F9" s="27">
        <v>0</v>
      </c>
      <c r="G9" s="27">
        <v>12</v>
      </c>
      <c r="H9" s="27">
        <v>2</v>
      </c>
      <c r="I9" s="27">
        <v>18</v>
      </c>
      <c r="J9" s="27">
        <v>0</v>
      </c>
      <c r="K9" s="27">
        <v>0</v>
      </c>
      <c r="L9" s="27">
        <v>6</v>
      </c>
      <c r="M9" s="27">
        <v>12</v>
      </c>
      <c r="N9" s="29">
        <v>0.32719999999999999</v>
      </c>
      <c r="O9" s="30">
        <v>55</v>
      </c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>
        <v>1</v>
      </c>
      <c r="AC9" s="27"/>
      <c r="AD9" s="27">
        <v>1</v>
      </c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6">
        <v>2016</v>
      </c>
      <c r="C10" s="86"/>
      <c r="D10" s="87" t="s">
        <v>88</v>
      </c>
      <c r="E10" s="86"/>
      <c r="F10" s="88" t="s">
        <v>42</v>
      </c>
      <c r="G10" s="89"/>
      <c r="H10" s="90"/>
      <c r="I10" s="86"/>
      <c r="J10" s="86"/>
      <c r="K10" s="86"/>
      <c r="L10" s="86"/>
      <c r="M10" s="86"/>
      <c r="N10" s="91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2016</v>
      </c>
      <c r="C11" s="27" t="s">
        <v>87</v>
      </c>
      <c r="D11" s="28" t="s">
        <v>55</v>
      </c>
      <c r="E11" s="27">
        <v>3</v>
      </c>
      <c r="F11" s="27">
        <v>1</v>
      </c>
      <c r="G11" s="27">
        <v>5</v>
      </c>
      <c r="H11" s="27">
        <v>1</v>
      </c>
      <c r="I11" s="27">
        <v>7</v>
      </c>
      <c r="J11" s="27">
        <v>0</v>
      </c>
      <c r="K11" s="27">
        <v>0</v>
      </c>
      <c r="L11" s="27">
        <v>1</v>
      </c>
      <c r="M11" s="27">
        <v>6</v>
      </c>
      <c r="N11" s="29">
        <v>0.58299999999999996</v>
      </c>
      <c r="O11" s="30">
        <v>12</v>
      </c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>
        <v>1</v>
      </c>
      <c r="AC11" s="27">
        <v>1</v>
      </c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2017</v>
      </c>
      <c r="C12" s="27" t="s">
        <v>90</v>
      </c>
      <c r="D12" s="28" t="s">
        <v>55</v>
      </c>
      <c r="E12" s="27">
        <v>21</v>
      </c>
      <c r="F12" s="27">
        <v>0</v>
      </c>
      <c r="G12" s="27">
        <v>12</v>
      </c>
      <c r="H12" s="27">
        <v>1</v>
      </c>
      <c r="I12" s="27">
        <v>41</v>
      </c>
      <c r="J12" s="27">
        <v>15</v>
      </c>
      <c r="K12" s="27">
        <v>6</v>
      </c>
      <c r="L12" s="27">
        <v>8</v>
      </c>
      <c r="M12" s="27">
        <v>12</v>
      </c>
      <c r="N12" s="29">
        <v>0.36280000000000001</v>
      </c>
      <c r="O12" s="30">
        <v>113</v>
      </c>
      <c r="P12" s="27">
        <v>3</v>
      </c>
      <c r="Q12" s="27">
        <v>0</v>
      </c>
      <c r="R12" s="27">
        <v>0</v>
      </c>
      <c r="S12" s="27">
        <v>0</v>
      </c>
      <c r="T12" s="27">
        <v>4</v>
      </c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14" t="s">
        <v>91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SUM(E6:E12)</f>
        <v>36</v>
      </c>
      <c r="F13" s="19">
        <f t="shared" ref="F13:M13" si="0">SUM(F6:F12)</f>
        <v>1</v>
      </c>
      <c r="G13" s="19">
        <f t="shared" si="0"/>
        <v>29</v>
      </c>
      <c r="H13" s="19">
        <f t="shared" si="0"/>
        <v>4</v>
      </c>
      <c r="I13" s="19">
        <f t="shared" si="0"/>
        <v>68</v>
      </c>
      <c r="J13" s="19">
        <f t="shared" si="0"/>
        <v>15</v>
      </c>
      <c r="K13" s="19">
        <f t="shared" si="0"/>
        <v>6</v>
      </c>
      <c r="L13" s="19">
        <f t="shared" si="0"/>
        <v>15</v>
      </c>
      <c r="M13" s="19">
        <f t="shared" si="0"/>
        <v>30</v>
      </c>
      <c r="N13" s="33">
        <f>PRODUCT(I13/O13)</f>
        <v>0.36956521739130432</v>
      </c>
      <c r="O13" s="34">
        <f>SUM(O6:O12)</f>
        <v>184</v>
      </c>
      <c r="P13" s="19">
        <f t="shared" ref="P13" si="1">SUM(P6:P12)</f>
        <v>3</v>
      </c>
      <c r="Q13" s="19">
        <f t="shared" ref="Q13" si="2">SUM(Q6:Q12)</f>
        <v>0</v>
      </c>
      <c r="R13" s="19">
        <f t="shared" ref="R13" si="3">SUM(R6:R12)</f>
        <v>0</v>
      </c>
      <c r="S13" s="19">
        <f t="shared" ref="S13" si="4">SUM(S6:S12)</f>
        <v>0</v>
      </c>
      <c r="T13" s="19">
        <f t="shared" ref="T13" si="5">SUM(T6:T12)</f>
        <v>4</v>
      </c>
      <c r="U13" s="19">
        <f t="shared" ref="U13" si="6">SUM(U6:U12)</f>
        <v>0</v>
      </c>
      <c r="V13" s="19">
        <f t="shared" ref="V13" si="7">SUM(V6:V12)</f>
        <v>0</v>
      </c>
      <c r="W13" s="19">
        <f t="shared" ref="W13" si="8">SUM(W6:W12)</f>
        <v>0</v>
      </c>
      <c r="X13" s="19">
        <f t="shared" ref="X13" si="9">SUM(X6:X12)</f>
        <v>0</v>
      </c>
      <c r="Y13" s="19">
        <f t="shared" ref="Y13" si="10">SUM(Y6:Y12)</f>
        <v>0</v>
      </c>
      <c r="Z13" s="19">
        <f t="shared" ref="Z13" si="11">SUM(Z6:Z12)</f>
        <v>0</v>
      </c>
      <c r="AA13" s="19">
        <f t="shared" ref="AA13" si="12">SUM(AA6:AA12)</f>
        <v>0</v>
      </c>
      <c r="AB13" s="19">
        <f t="shared" ref="AB13" si="13">SUM(AB6:AB12)</f>
        <v>2</v>
      </c>
      <c r="AC13" s="19">
        <f t="shared" ref="AC13" si="14">SUM(AC6:AC12)</f>
        <v>1</v>
      </c>
      <c r="AD13" s="19">
        <f t="shared" ref="AD13" si="15">SUM(AD6:AD12)</f>
        <v>1</v>
      </c>
      <c r="AE13" s="19">
        <f t="shared" ref="AE13" si="16">SUM(AE6:AE12)</f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5"/>
      <c r="D14" s="36">
        <f>SUM(F13:H13)+((I13-F13-G13)/3)+(E13/3)+(Z13*25)+(AA13*25)+(AB13*10)+(AC13*25)+(AD13*20)+(AE13*15)-25</f>
        <v>98.666666666666657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8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39"/>
      <c r="P15" s="1"/>
      <c r="Q15" s="40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23" t="s">
        <v>16</v>
      </c>
      <c r="C16" s="42"/>
      <c r="D16" s="42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3" t="s">
        <v>39</v>
      </c>
      <c r="O16" s="25"/>
      <c r="P16" s="43" t="s">
        <v>33</v>
      </c>
      <c r="Q16" s="13"/>
      <c r="R16" s="13"/>
      <c r="S16" s="13"/>
      <c r="T16" s="44"/>
      <c r="U16" s="44"/>
      <c r="V16" s="44"/>
      <c r="W16" s="44"/>
      <c r="X16" s="44"/>
      <c r="Y16" s="13"/>
      <c r="Z16" s="13"/>
      <c r="AA16" s="13"/>
      <c r="AB16" s="13"/>
      <c r="AC16" s="13"/>
      <c r="AD16" s="13"/>
      <c r="AE16" s="13"/>
      <c r="AF16" s="4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3" t="s">
        <v>17</v>
      </c>
      <c r="C17" s="13"/>
      <c r="D17" s="46"/>
      <c r="E17" s="27">
        <f>PRODUCT(E13)</f>
        <v>36</v>
      </c>
      <c r="F17" s="27">
        <f>PRODUCT(F13)</f>
        <v>1</v>
      </c>
      <c r="G17" s="27">
        <f>PRODUCT(G13)</f>
        <v>29</v>
      </c>
      <c r="H17" s="27">
        <f>PRODUCT(H13)</f>
        <v>4</v>
      </c>
      <c r="I17" s="27">
        <f>PRODUCT(I13)</f>
        <v>68</v>
      </c>
      <c r="J17" s="1"/>
      <c r="K17" s="47">
        <f>PRODUCT((F17+G17)/E17)</f>
        <v>0.83333333333333337</v>
      </c>
      <c r="L17" s="47">
        <f>PRODUCT(H17/E17)</f>
        <v>0.1111111111111111</v>
      </c>
      <c r="M17" s="47">
        <f>PRODUCT(I17/E17)</f>
        <v>1.8888888888888888</v>
      </c>
      <c r="N17" s="48">
        <f>PRODUCT(N13)</f>
        <v>0.36956521739130432</v>
      </c>
      <c r="O17" s="25">
        <f>PRODUCT(O13)</f>
        <v>184</v>
      </c>
      <c r="P17" s="49" t="s">
        <v>34</v>
      </c>
      <c r="Q17" s="50"/>
      <c r="R17" s="50"/>
      <c r="S17" s="51" t="s">
        <v>52</v>
      </c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2" t="s">
        <v>35</v>
      </c>
      <c r="AE17" s="52"/>
      <c r="AF17" s="53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4" t="s">
        <v>18</v>
      </c>
      <c r="C18" s="55"/>
      <c r="D18" s="56"/>
      <c r="E18" s="27">
        <f>PRODUCT(P13)</f>
        <v>3</v>
      </c>
      <c r="F18" s="27">
        <f>PRODUCT(Q13)</f>
        <v>0</v>
      </c>
      <c r="G18" s="27">
        <f>PRODUCT(R13)</f>
        <v>0</v>
      </c>
      <c r="H18" s="27">
        <f>PRODUCT(S13)</f>
        <v>0</v>
      </c>
      <c r="I18" s="27">
        <f>PRODUCT(T13)</f>
        <v>4</v>
      </c>
      <c r="J18" s="1"/>
      <c r="K18" s="47">
        <f>PRODUCT((F18+G18)/E18)</f>
        <v>0</v>
      </c>
      <c r="L18" s="47">
        <f>PRODUCT(H18/E18)</f>
        <v>0</v>
      </c>
      <c r="M18" s="47">
        <f>PRODUCT(I18/E18)</f>
        <v>1.3333333333333333</v>
      </c>
      <c r="N18" s="29">
        <f>PRODUCT(I18/O18)</f>
        <v>0.23529411764705882</v>
      </c>
      <c r="O18" s="25">
        <v>17</v>
      </c>
      <c r="P18" s="57" t="s">
        <v>36</v>
      </c>
      <c r="Q18" s="58"/>
      <c r="R18" s="58"/>
      <c r="S18" s="59" t="s">
        <v>58</v>
      </c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 t="s">
        <v>59</v>
      </c>
      <c r="AE18" s="60"/>
      <c r="AF18" s="61" t="s">
        <v>60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2" t="s">
        <v>19</v>
      </c>
      <c r="C19" s="63"/>
      <c r="D19" s="64"/>
      <c r="E19" s="31"/>
      <c r="F19" s="31"/>
      <c r="G19" s="31"/>
      <c r="H19" s="31"/>
      <c r="I19" s="31"/>
      <c r="J19" s="1"/>
      <c r="K19" s="65"/>
      <c r="L19" s="65"/>
      <c r="M19" s="65"/>
      <c r="N19" s="66"/>
      <c r="O19" s="25"/>
      <c r="P19" s="57" t="s">
        <v>37</v>
      </c>
      <c r="Q19" s="58"/>
      <c r="R19" s="58"/>
      <c r="S19" s="59" t="s">
        <v>58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59</v>
      </c>
      <c r="AE19" s="60"/>
      <c r="AF19" s="61" t="s">
        <v>60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7" t="s">
        <v>20</v>
      </c>
      <c r="C20" s="68"/>
      <c r="D20" s="69"/>
      <c r="E20" s="19">
        <f>SUM(E17:E19)</f>
        <v>39</v>
      </c>
      <c r="F20" s="19">
        <f>SUM(F17:F19)</f>
        <v>1</v>
      </c>
      <c r="G20" s="19">
        <f>SUM(G17:G19)</f>
        <v>29</v>
      </c>
      <c r="H20" s="19">
        <f>SUM(H17:H19)</f>
        <v>4</v>
      </c>
      <c r="I20" s="19">
        <f>SUM(I17:I19)</f>
        <v>72</v>
      </c>
      <c r="J20" s="1"/>
      <c r="K20" s="70">
        <f>PRODUCT((F20+G20)/E20)</f>
        <v>0.76923076923076927</v>
      </c>
      <c r="L20" s="70">
        <f>PRODUCT(H20/E20)</f>
        <v>0.10256410256410256</v>
      </c>
      <c r="M20" s="70">
        <f>PRODUCT(I20/E20)</f>
        <v>1.8461538461538463</v>
      </c>
      <c r="N20" s="33">
        <f>PRODUCT(I20/O20)</f>
        <v>0.35820895522388058</v>
      </c>
      <c r="O20" s="25">
        <f>SUM(O17:O19)</f>
        <v>201</v>
      </c>
      <c r="P20" s="71" t="s">
        <v>38</v>
      </c>
      <c r="Q20" s="72"/>
      <c r="R20" s="72"/>
      <c r="S20" s="73" t="s">
        <v>82</v>
      </c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 t="s">
        <v>81</v>
      </c>
      <c r="AE20" s="74"/>
      <c r="AF20" s="75" t="s">
        <v>83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7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 t="s">
        <v>40</v>
      </c>
      <c r="C22" s="1"/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25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57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54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1" t="s">
        <v>89</v>
      </c>
      <c r="E27" s="1"/>
      <c r="F27" s="1"/>
      <c r="G27" s="1"/>
      <c r="H27" s="1"/>
      <c r="I27" s="1"/>
      <c r="J27" s="1"/>
      <c r="K27" s="1"/>
      <c r="L27" s="1"/>
      <c r="M27" s="77"/>
      <c r="N27" s="77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7"/>
      <c r="N28" s="77"/>
      <c r="O28" s="25"/>
      <c r="P28" s="1"/>
      <c r="Q28" s="40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7"/>
      <c r="N29" s="77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7"/>
      <c r="N30" s="77"/>
      <c r="O30" s="25"/>
      <c r="P30" s="1"/>
      <c r="Q30" s="4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7"/>
      <c r="N31" s="77"/>
      <c r="O31" s="25"/>
      <c r="P31" s="1"/>
      <c r="Q31" s="40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7"/>
      <c r="N32" s="77"/>
      <c r="O32" s="25"/>
      <c r="P32" s="1"/>
      <c r="Q32" s="40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7"/>
      <c r="N33" s="77"/>
      <c r="O33" s="25"/>
      <c r="P33" s="1"/>
      <c r="Q33" s="40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7"/>
      <c r="N34" s="77"/>
      <c r="O34" s="25"/>
      <c r="P34" s="1"/>
      <c r="Q34" s="40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7"/>
      <c r="N35" s="77"/>
      <c r="O35" s="25"/>
      <c r="P35" s="1"/>
      <c r="Q35" s="40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7"/>
      <c r="N36" s="77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7"/>
      <c r="N37" s="77"/>
      <c r="O37" s="25"/>
      <c r="P37" s="1"/>
      <c r="Q37" s="40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7"/>
      <c r="N38" s="77"/>
      <c r="O38" s="25"/>
      <c r="P38" s="1"/>
      <c r="Q38" s="40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77"/>
      <c r="N39" s="77"/>
      <c r="O39" s="25"/>
      <c r="P39" s="1"/>
      <c r="Q39" s="40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77"/>
      <c r="N40" s="77"/>
      <c r="O40" s="25"/>
      <c r="P40" s="1"/>
      <c r="Q40" s="40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77"/>
      <c r="N41" s="77"/>
      <c r="O41" s="25"/>
      <c r="P41" s="1"/>
      <c r="Q41" s="40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77"/>
      <c r="N42" s="77"/>
      <c r="O42" s="25"/>
      <c r="P42" s="1"/>
      <c r="Q42" s="40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77"/>
      <c r="N43" s="77"/>
      <c r="O43" s="25"/>
      <c r="P43" s="1"/>
      <c r="Q43" s="40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77"/>
      <c r="N44" s="77"/>
      <c r="O44" s="25"/>
      <c r="P44" s="1"/>
      <c r="Q44" s="40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77"/>
      <c r="N45" s="77"/>
      <c r="O45" s="25"/>
      <c r="P45" s="1"/>
      <c r="Q45" s="40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77"/>
      <c r="N46" s="77"/>
      <c r="O46" s="25"/>
      <c r="P46" s="1"/>
      <c r="Q46" s="40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77"/>
      <c r="N47" s="77"/>
      <c r="O47" s="25"/>
      <c r="P47" s="1"/>
      <c r="Q47" s="40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77"/>
      <c r="N48" s="77"/>
      <c r="O48" s="25"/>
      <c r="P48" s="1"/>
      <c r="Q48" s="40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77"/>
      <c r="N49" s="77"/>
      <c r="O49" s="25"/>
      <c r="P49" s="1"/>
      <c r="Q49" s="40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77"/>
      <c r="N50" s="77"/>
      <c r="O50" s="25"/>
      <c r="P50" s="1"/>
      <c r="Q50" s="40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77"/>
      <c r="N51" s="77"/>
      <c r="O51" s="25"/>
      <c r="P51" s="1"/>
      <c r="Q51" s="40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77"/>
      <c r="N52" s="77"/>
      <c r="O52" s="25"/>
      <c r="P52" s="1"/>
      <c r="Q52" s="40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77"/>
      <c r="N53" s="77"/>
      <c r="O53" s="25"/>
      <c r="P53" s="1"/>
      <c r="Q53" s="40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77"/>
      <c r="N54" s="77"/>
      <c r="O54" s="25"/>
      <c r="P54" s="1"/>
      <c r="Q54" s="40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77"/>
      <c r="N55" s="77"/>
      <c r="O55" s="25"/>
      <c r="P55" s="1"/>
      <c r="Q55" s="40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77"/>
      <c r="N56" s="77"/>
      <c r="O56" s="25"/>
      <c r="P56" s="1"/>
      <c r="Q56" s="40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77"/>
      <c r="N57" s="77"/>
      <c r="O57" s="25"/>
      <c r="P57" s="1"/>
      <c r="Q57" s="40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77"/>
      <c r="N58" s="77"/>
      <c r="O58" s="25"/>
      <c r="P58" s="1"/>
      <c r="Q58" s="40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77"/>
      <c r="N59" s="77"/>
      <c r="O59" s="25"/>
      <c r="P59" s="1"/>
      <c r="Q59" s="40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77"/>
      <c r="N60" s="77"/>
      <c r="O60" s="25"/>
      <c r="P60" s="1"/>
      <c r="Q60" s="40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77"/>
      <c r="N61" s="77"/>
      <c r="O61" s="25"/>
      <c r="P61" s="1"/>
      <c r="Q61" s="40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77"/>
      <c r="N62" s="77"/>
      <c r="O62" s="25"/>
      <c r="P62" s="1"/>
      <c r="Q62" s="40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77"/>
      <c r="N63" s="77"/>
      <c r="O63" s="25"/>
      <c r="P63" s="1"/>
      <c r="Q63" s="40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77"/>
      <c r="N64" s="77"/>
      <c r="O64" s="25"/>
      <c r="P64" s="1"/>
      <c r="Q64" s="40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77"/>
      <c r="N65" s="77"/>
      <c r="O65" s="25"/>
      <c r="P65" s="1"/>
      <c r="Q65" s="40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77"/>
      <c r="N66" s="77"/>
      <c r="O66" s="25"/>
      <c r="P66" s="1"/>
      <c r="Q66" s="40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77"/>
      <c r="N67" s="77"/>
      <c r="O67" s="25"/>
      <c r="P67" s="1"/>
      <c r="Q67" s="40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77"/>
      <c r="N68" s="77"/>
      <c r="O68" s="25"/>
      <c r="P68" s="1"/>
      <c r="Q68" s="40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77"/>
      <c r="N69" s="77"/>
      <c r="O69" s="25"/>
      <c r="P69" s="1"/>
      <c r="Q69" s="40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77"/>
      <c r="N70" s="77"/>
      <c r="O70" s="25"/>
      <c r="P70" s="1"/>
      <c r="Q70" s="40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77"/>
      <c r="N71" s="77"/>
      <c r="O71" s="25"/>
      <c r="P71" s="1"/>
      <c r="Q71" s="40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77"/>
      <c r="N72" s="77"/>
      <c r="O72" s="25"/>
      <c r="P72" s="1"/>
      <c r="Q72" s="40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77"/>
      <c r="N73" s="77"/>
      <c r="O73" s="25"/>
      <c r="P73" s="1"/>
      <c r="Q73" s="40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77"/>
      <c r="N74" s="77"/>
      <c r="O74" s="25"/>
      <c r="P74" s="1"/>
      <c r="Q74" s="40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77"/>
      <c r="N75" s="77"/>
      <c r="O75" s="25"/>
      <c r="P75" s="1"/>
      <c r="Q75" s="40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77"/>
      <c r="N76" s="77"/>
      <c r="O76" s="25"/>
      <c r="P76" s="1"/>
      <c r="Q76" s="40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77"/>
      <c r="N77" s="77"/>
      <c r="O77" s="25"/>
      <c r="P77" s="1"/>
      <c r="Q77" s="40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77"/>
      <c r="N78" s="77"/>
      <c r="O78" s="25"/>
      <c r="P78" s="1"/>
      <c r="Q78" s="40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77"/>
      <c r="N79" s="77"/>
      <c r="O79" s="25"/>
      <c r="P79" s="1"/>
      <c r="Q79" s="40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77"/>
      <c r="N80" s="77"/>
      <c r="O80" s="25"/>
      <c r="P80" s="1"/>
      <c r="Q80" s="40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77"/>
      <c r="N81" s="77"/>
      <c r="O81" s="25"/>
      <c r="P81" s="1"/>
      <c r="Q81" s="40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77"/>
      <c r="N82" s="77"/>
      <c r="O82" s="25"/>
      <c r="P82" s="1"/>
      <c r="Q82" s="40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77"/>
      <c r="N83" s="77"/>
      <c r="O83" s="25"/>
      <c r="P83" s="1"/>
      <c r="Q83" s="40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9"/>
      <c r="D84" s="1"/>
      <c r="E84" s="1"/>
      <c r="F84" s="1"/>
      <c r="G84" s="1"/>
      <c r="H84" s="1"/>
      <c r="I84" s="1"/>
      <c r="J84" s="1"/>
      <c r="K84" s="1"/>
      <c r="L84" s="1"/>
      <c r="M84" s="77"/>
      <c r="N84" s="77"/>
      <c r="O84" s="25"/>
      <c r="P84" s="1"/>
      <c r="Q84" s="40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9"/>
      <c r="D85" s="1"/>
      <c r="E85" s="1"/>
      <c r="F85" s="1"/>
      <c r="G85" s="1"/>
      <c r="H85" s="1"/>
      <c r="I85" s="1"/>
      <c r="J85" s="1"/>
      <c r="K85" s="1"/>
      <c r="L85" s="1"/>
      <c r="M85" s="77"/>
      <c r="N85" s="77"/>
      <c r="O85" s="25"/>
      <c r="P85" s="1"/>
      <c r="Q85" s="40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9"/>
      <c r="D86" s="1"/>
      <c r="E86" s="1"/>
      <c r="F86" s="1"/>
      <c r="G86" s="1"/>
      <c r="H86" s="1"/>
      <c r="I86" s="1"/>
      <c r="J86" s="1"/>
      <c r="K86" s="1"/>
      <c r="L86" s="1"/>
      <c r="M86" s="77"/>
      <c r="N86" s="77"/>
      <c r="O86" s="25"/>
      <c r="P86" s="1"/>
      <c r="Q86" s="40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9"/>
      <c r="D87" s="1"/>
      <c r="E87" s="1"/>
      <c r="F87" s="1"/>
      <c r="G87" s="1"/>
      <c r="H87" s="1"/>
      <c r="I87" s="1"/>
      <c r="J87" s="1"/>
      <c r="K87" s="1"/>
      <c r="L87" s="1"/>
      <c r="M87" s="77"/>
      <c r="N87" s="77"/>
      <c r="O87" s="25"/>
      <c r="P87" s="1"/>
      <c r="Q87" s="40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9"/>
      <c r="D88" s="1"/>
      <c r="E88" s="1"/>
      <c r="F88" s="1"/>
      <c r="G88" s="1"/>
      <c r="H88" s="1"/>
      <c r="I88" s="1"/>
      <c r="J88" s="1"/>
      <c r="K88" s="1"/>
      <c r="L88" s="1"/>
      <c r="M88" s="77"/>
      <c r="N88" s="77"/>
      <c r="O88" s="25"/>
      <c r="P88" s="1"/>
      <c r="Q88" s="40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9"/>
      <c r="D89" s="1"/>
      <c r="E89" s="1"/>
      <c r="F89" s="1"/>
      <c r="G89" s="1"/>
      <c r="H89" s="1"/>
      <c r="I89" s="1"/>
      <c r="J89" s="1"/>
      <c r="K89" s="1"/>
      <c r="L89" s="1"/>
      <c r="M89" s="77"/>
      <c r="N89" s="77"/>
      <c r="O89" s="25"/>
      <c r="P89" s="1"/>
      <c r="Q89" s="40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9"/>
      <c r="D90" s="1"/>
      <c r="E90" s="1"/>
      <c r="F90" s="1"/>
      <c r="G90" s="1"/>
      <c r="H90" s="1"/>
      <c r="I90" s="1"/>
      <c r="J90" s="1"/>
      <c r="K90" s="1"/>
      <c r="L90" s="1"/>
      <c r="M90" s="77"/>
      <c r="N90" s="77"/>
      <c r="O90" s="25"/>
      <c r="P90" s="1"/>
      <c r="Q90" s="40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9"/>
      <c r="D91" s="1"/>
      <c r="E91" s="1"/>
      <c r="F91" s="1"/>
      <c r="G91" s="1"/>
      <c r="H91" s="1"/>
      <c r="I91" s="1"/>
      <c r="J91" s="1"/>
      <c r="K91" s="1"/>
      <c r="L91" s="1"/>
      <c r="M91" s="77"/>
      <c r="N91" s="77"/>
      <c r="O91" s="25"/>
      <c r="P91" s="1"/>
      <c r="Q91" s="40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9"/>
      <c r="D92" s="1"/>
      <c r="E92" s="1"/>
      <c r="F92" s="1"/>
      <c r="G92" s="1"/>
      <c r="H92" s="1"/>
      <c r="I92" s="1"/>
      <c r="J92" s="1"/>
      <c r="K92" s="1"/>
      <c r="L92" s="1"/>
      <c r="M92" s="77"/>
      <c r="N92" s="77"/>
      <c r="O92" s="25"/>
      <c r="P92" s="1"/>
      <c r="Q92" s="40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9"/>
      <c r="D93" s="1"/>
      <c r="E93" s="1"/>
      <c r="F93" s="1"/>
      <c r="G93" s="1"/>
      <c r="H93" s="1"/>
      <c r="I93" s="1"/>
      <c r="J93" s="1"/>
      <c r="K93" s="1"/>
      <c r="L93" s="1"/>
      <c r="M93" s="77"/>
      <c r="N93" s="77"/>
      <c r="O93" s="25"/>
      <c r="P93" s="1"/>
      <c r="Q93" s="40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9"/>
      <c r="AH93" s="9"/>
      <c r="AI93" s="9"/>
      <c r="AJ93" s="9"/>
      <c r="AK93" s="9"/>
      <c r="AL9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9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37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2" t="s">
        <v>62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34"/>
      <c r="R1" s="134"/>
      <c r="S1" s="134"/>
      <c r="T1" s="134"/>
      <c r="U1" s="134"/>
      <c r="V1" s="93"/>
      <c r="W1" s="94"/>
      <c r="X1" s="90"/>
      <c r="Y1" s="95"/>
      <c r="Z1" s="95"/>
      <c r="AA1" s="95"/>
      <c r="AB1" s="95"/>
      <c r="AC1" s="95"/>
      <c r="AD1" s="95"/>
    </row>
    <row r="2" spans="1:30" x14ac:dyDescent="0.25">
      <c r="A2" s="9"/>
      <c r="B2" s="111" t="s">
        <v>46</v>
      </c>
      <c r="C2" s="112" t="s">
        <v>47</v>
      </c>
      <c r="D2" s="113"/>
      <c r="E2" s="1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5"/>
      <c r="R2" s="135"/>
      <c r="S2" s="135"/>
      <c r="T2" s="135"/>
      <c r="U2" s="135"/>
      <c r="V2" s="12"/>
      <c r="W2" s="96"/>
      <c r="X2" s="45"/>
      <c r="Y2" s="95"/>
      <c r="Z2" s="95"/>
      <c r="AA2" s="95"/>
      <c r="AB2" s="95"/>
      <c r="AC2" s="95"/>
      <c r="AD2" s="95"/>
    </row>
    <row r="3" spans="1:30" x14ac:dyDescent="0.25">
      <c r="A3" s="9"/>
      <c r="B3" s="97" t="s">
        <v>63</v>
      </c>
      <c r="C3" s="23" t="s">
        <v>64</v>
      </c>
      <c r="D3" s="98" t="s">
        <v>65</v>
      </c>
      <c r="E3" s="99" t="s">
        <v>1</v>
      </c>
      <c r="F3" s="25"/>
      <c r="G3" s="100" t="s">
        <v>66</v>
      </c>
      <c r="H3" s="101" t="s">
        <v>67</v>
      </c>
      <c r="I3" s="101" t="s">
        <v>31</v>
      </c>
      <c r="J3" s="18" t="s">
        <v>68</v>
      </c>
      <c r="K3" s="102" t="s">
        <v>69</v>
      </c>
      <c r="L3" s="102" t="s">
        <v>70</v>
      </c>
      <c r="M3" s="100" t="s">
        <v>71</v>
      </c>
      <c r="N3" s="100" t="s">
        <v>30</v>
      </c>
      <c r="O3" s="101" t="s">
        <v>72</v>
      </c>
      <c r="P3" s="100" t="s">
        <v>67</v>
      </c>
      <c r="Q3" s="136" t="s">
        <v>3</v>
      </c>
      <c r="R3" s="136">
        <v>1</v>
      </c>
      <c r="S3" s="136">
        <v>2</v>
      </c>
      <c r="T3" s="136">
        <v>3</v>
      </c>
      <c r="U3" s="136" t="s">
        <v>73</v>
      </c>
      <c r="V3" s="18" t="s">
        <v>21</v>
      </c>
      <c r="W3" s="17" t="s">
        <v>74</v>
      </c>
      <c r="X3" s="17" t="s">
        <v>75</v>
      </c>
      <c r="Y3" s="95"/>
      <c r="Z3" s="95"/>
      <c r="AA3" s="95"/>
      <c r="AB3" s="95"/>
      <c r="AC3" s="95"/>
      <c r="AD3" s="95"/>
    </row>
    <row r="4" spans="1:30" x14ac:dyDescent="0.25">
      <c r="A4" s="9"/>
      <c r="B4" s="114" t="s">
        <v>76</v>
      </c>
      <c r="C4" s="117" t="s">
        <v>92</v>
      </c>
      <c r="D4" s="114" t="s">
        <v>77</v>
      </c>
      <c r="E4" s="118" t="s">
        <v>78</v>
      </c>
      <c r="F4" s="119"/>
      <c r="G4" s="115">
        <v>1</v>
      </c>
      <c r="H4" s="115"/>
      <c r="I4" s="115"/>
      <c r="J4" s="115"/>
      <c r="K4" s="115" t="s">
        <v>79</v>
      </c>
      <c r="L4" s="115"/>
      <c r="M4" s="115">
        <v>1</v>
      </c>
      <c r="N4" s="116"/>
      <c r="O4" s="116"/>
      <c r="P4" s="116"/>
      <c r="Q4" s="120" t="s">
        <v>93</v>
      </c>
      <c r="R4" s="120"/>
      <c r="S4" s="120" t="s">
        <v>94</v>
      </c>
      <c r="T4" s="120" t="s">
        <v>95</v>
      </c>
      <c r="U4" s="120" t="s">
        <v>96</v>
      </c>
      <c r="V4" s="121">
        <v>0.125</v>
      </c>
      <c r="W4" s="114" t="s">
        <v>80</v>
      </c>
      <c r="X4" s="115">
        <v>869</v>
      </c>
      <c r="Y4" s="95"/>
      <c r="Z4" s="95"/>
      <c r="AA4" s="95"/>
      <c r="AB4" s="95"/>
      <c r="AC4" s="95"/>
      <c r="AD4" s="95"/>
    </row>
    <row r="5" spans="1:30" x14ac:dyDescent="0.25">
      <c r="A5" s="9"/>
      <c r="B5" s="114" t="s">
        <v>84</v>
      </c>
      <c r="C5" s="117" t="s">
        <v>97</v>
      </c>
      <c r="D5" s="114" t="s">
        <v>77</v>
      </c>
      <c r="E5" s="118" t="s">
        <v>78</v>
      </c>
      <c r="F5" s="119"/>
      <c r="G5" s="115">
        <v>1</v>
      </c>
      <c r="H5" s="115"/>
      <c r="I5" s="115"/>
      <c r="J5" s="115" t="s">
        <v>85</v>
      </c>
      <c r="K5" s="115">
        <v>7</v>
      </c>
      <c r="L5" s="115"/>
      <c r="M5" s="115">
        <v>1</v>
      </c>
      <c r="N5" s="116"/>
      <c r="O5" s="116" t="s">
        <v>98</v>
      </c>
      <c r="P5" s="116"/>
      <c r="Q5" s="120" t="s">
        <v>99</v>
      </c>
      <c r="R5" s="120" t="s">
        <v>100</v>
      </c>
      <c r="S5" s="120" t="s">
        <v>101</v>
      </c>
      <c r="T5" s="120"/>
      <c r="U5" s="120" t="s">
        <v>102</v>
      </c>
      <c r="V5" s="121">
        <v>0.5</v>
      </c>
      <c r="W5" s="114" t="s">
        <v>86</v>
      </c>
      <c r="X5" s="115">
        <v>1615</v>
      </c>
      <c r="Y5" s="95"/>
      <c r="Z5" s="95"/>
      <c r="AA5" s="95"/>
      <c r="AB5" s="95"/>
      <c r="AC5" s="95"/>
      <c r="AD5" s="95"/>
    </row>
    <row r="6" spans="1:30" x14ac:dyDescent="0.25">
      <c r="A6" s="24"/>
      <c r="B6" s="23" t="s">
        <v>9</v>
      </c>
      <c r="C6" s="18"/>
      <c r="D6" s="17"/>
      <c r="E6" s="122"/>
      <c r="F6" s="103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>
        <v>1</v>
      </c>
      <c r="P6" s="19"/>
      <c r="Q6" s="123" t="s">
        <v>103</v>
      </c>
      <c r="R6" s="123" t="s">
        <v>100</v>
      </c>
      <c r="S6" s="123" t="s">
        <v>99</v>
      </c>
      <c r="T6" s="123" t="s">
        <v>95</v>
      </c>
      <c r="U6" s="123" t="s">
        <v>104</v>
      </c>
      <c r="V6" s="33">
        <v>0.313</v>
      </c>
      <c r="W6" s="124"/>
      <c r="X6" s="123"/>
      <c r="Y6" s="95"/>
      <c r="Z6" s="95"/>
      <c r="AA6" s="95"/>
      <c r="AB6" s="95"/>
      <c r="AC6" s="95"/>
      <c r="AD6" s="95"/>
    </row>
    <row r="7" spans="1:30" x14ac:dyDescent="0.25">
      <c r="A7" s="24"/>
      <c r="B7" s="125"/>
      <c r="C7" s="126"/>
      <c r="D7" s="127"/>
      <c r="E7" s="128"/>
      <c r="F7" s="129"/>
      <c r="G7" s="126"/>
      <c r="H7" s="126"/>
      <c r="I7" s="126"/>
      <c r="J7" s="130"/>
      <c r="K7" s="130"/>
      <c r="L7" s="130"/>
      <c r="M7" s="126"/>
      <c r="N7" s="126"/>
      <c r="O7" s="126"/>
      <c r="P7" s="126"/>
      <c r="Q7" s="131"/>
      <c r="R7" s="131"/>
      <c r="S7" s="131"/>
      <c r="T7" s="131"/>
      <c r="U7" s="131"/>
      <c r="V7" s="126"/>
      <c r="W7" s="127"/>
      <c r="X7" s="132"/>
      <c r="Y7" s="95"/>
      <c r="Z7" s="95"/>
      <c r="AA7" s="95"/>
      <c r="AB7" s="95"/>
      <c r="AC7" s="95"/>
      <c r="AD7" s="95"/>
    </row>
    <row r="8" spans="1:30" x14ac:dyDescent="0.25">
      <c r="A8" s="24"/>
      <c r="B8" s="104"/>
      <c r="C8" s="1"/>
      <c r="D8" s="104"/>
      <c r="E8" s="105"/>
      <c r="G8" s="1"/>
      <c r="H8" s="40"/>
      <c r="I8" s="1"/>
      <c r="J8" s="25"/>
      <c r="K8" s="25"/>
      <c r="L8" s="25"/>
      <c r="M8" s="1"/>
      <c r="N8" s="1"/>
      <c r="O8" s="1"/>
      <c r="P8" s="1"/>
      <c r="Q8" s="133"/>
      <c r="R8" s="133"/>
      <c r="S8" s="133"/>
      <c r="T8" s="133"/>
      <c r="U8" s="133"/>
      <c r="V8" s="1"/>
      <c r="W8" s="104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4"/>
      <c r="C9" s="1"/>
      <c r="D9" s="104"/>
      <c r="E9" s="105"/>
      <c r="G9" s="1"/>
      <c r="H9" s="40"/>
      <c r="I9" s="1"/>
      <c r="J9" s="25"/>
      <c r="K9" s="25"/>
      <c r="L9" s="25"/>
      <c r="M9" s="1"/>
      <c r="N9" s="1"/>
      <c r="O9" s="1"/>
      <c r="P9" s="1"/>
      <c r="Q9" s="133"/>
      <c r="R9" s="133"/>
      <c r="S9" s="133"/>
      <c r="T9" s="133"/>
      <c r="U9" s="133"/>
      <c r="V9" s="1"/>
      <c r="W9" s="104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4"/>
      <c r="C10" s="1"/>
      <c r="D10" s="104"/>
      <c r="E10" s="105"/>
      <c r="G10" s="1"/>
      <c r="H10" s="40"/>
      <c r="I10" s="1"/>
      <c r="J10" s="25"/>
      <c r="K10" s="25"/>
      <c r="L10" s="25"/>
      <c r="M10" s="1"/>
      <c r="N10" s="1"/>
      <c r="O10" s="1"/>
      <c r="P10" s="1"/>
      <c r="Q10" s="133"/>
      <c r="R10" s="133"/>
      <c r="S10" s="133"/>
      <c r="T10" s="133"/>
      <c r="U10" s="133"/>
      <c r="V10" s="1"/>
      <c r="W10" s="104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4"/>
      <c r="C11" s="1"/>
      <c r="D11" s="104"/>
      <c r="E11" s="105"/>
      <c r="G11" s="1"/>
      <c r="H11" s="40"/>
      <c r="I11" s="1"/>
      <c r="J11" s="25"/>
      <c r="K11" s="25"/>
      <c r="L11" s="25"/>
      <c r="M11" s="1"/>
      <c r="N11" s="1"/>
      <c r="O11" s="1"/>
      <c r="P11" s="1"/>
      <c r="Q11" s="133"/>
      <c r="R11" s="133"/>
      <c r="S11" s="133"/>
      <c r="T11" s="133"/>
      <c r="U11" s="133"/>
      <c r="V11" s="1"/>
      <c r="W11" s="104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4"/>
      <c r="C12" s="1"/>
      <c r="D12" s="104"/>
      <c r="E12" s="105"/>
      <c r="G12" s="1"/>
      <c r="H12" s="40"/>
      <c r="I12" s="1"/>
      <c r="J12" s="25"/>
      <c r="K12" s="25"/>
      <c r="L12" s="25"/>
      <c r="M12" s="1"/>
      <c r="N12" s="1"/>
      <c r="O12" s="1"/>
      <c r="P12" s="1"/>
      <c r="Q12" s="133"/>
      <c r="R12" s="133"/>
      <c r="S12" s="133"/>
      <c r="T12" s="133"/>
      <c r="U12" s="133"/>
      <c r="V12" s="1"/>
      <c r="W12" s="104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4"/>
      <c r="C13" s="1"/>
      <c r="D13" s="104"/>
      <c r="E13" s="105"/>
      <c r="G13" s="1"/>
      <c r="H13" s="40"/>
      <c r="I13" s="1"/>
      <c r="J13" s="25"/>
      <c r="K13" s="25"/>
      <c r="L13" s="25"/>
      <c r="M13" s="1"/>
      <c r="N13" s="1"/>
      <c r="O13" s="1"/>
      <c r="P13" s="1"/>
      <c r="Q13" s="133"/>
      <c r="R13" s="133"/>
      <c r="S13" s="133"/>
      <c r="T13" s="133"/>
      <c r="U13" s="133"/>
      <c r="V13" s="1"/>
      <c r="W13" s="104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4"/>
      <c r="C14" s="1"/>
      <c r="D14" s="104"/>
      <c r="E14" s="105"/>
      <c r="G14" s="1"/>
      <c r="H14" s="40"/>
      <c r="I14" s="1"/>
      <c r="J14" s="25"/>
      <c r="K14" s="25"/>
      <c r="L14" s="25"/>
      <c r="M14" s="1"/>
      <c r="N14" s="1"/>
      <c r="O14" s="1"/>
      <c r="P14" s="1"/>
      <c r="Q14" s="133"/>
      <c r="R14" s="133"/>
      <c r="S14" s="133"/>
      <c r="T14" s="133"/>
      <c r="U14" s="133"/>
      <c r="V14" s="1"/>
      <c r="W14" s="104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4"/>
      <c r="C15" s="1"/>
      <c r="D15" s="104"/>
      <c r="E15" s="105"/>
      <c r="G15" s="1"/>
      <c r="H15" s="40"/>
      <c r="I15" s="1"/>
      <c r="J15" s="25"/>
      <c r="K15" s="25"/>
      <c r="L15" s="25"/>
      <c r="M15" s="1"/>
      <c r="N15" s="1"/>
      <c r="O15" s="1"/>
      <c r="P15" s="1"/>
      <c r="Q15" s="133"/>
      <c r="R15" s="133"/>
      <c r="S15" s="133"/>
      <c r="T15" s="133"/>
      <c r="U15" s="133"/>
      <c r="V15" s="1"/>
      <c r="W15" s="104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4"/>
      <c r="C16" s="1"/>
      <c r="D16" s="104"/>
      <c r="E16" s="105"/>
      <c r="G16" s="1"/>
      <c r="H16" s="40"/>
      <c r="I16" s="1"/>
      <c r="J16" s="25"/>
      <c r="K16" s="25"/>
      <c r="L16" s="25"/>
      <c r="M16" s="1"/>
      <c r="N16" s="1"/>
      <c r="O16" s="1"/>
      <c r="P16" s="1"/>
      <c r="Q16" s="133"/>
      <c r="R16" s="133"/>
      <c r="S16" s="133"/>
      <c r="T16" s="133"/>
      <c r="U16" s="133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4"/>
      <c r="C17" s="1"/>
      <c r="D17" s="104"/>
      <c r="E17" s="105"/>
      <c r="G17" s="1"/>
      <c r="H17" s="40"/>
      <c r="I17" s="1"/>
      <c r="J17" s="25"/>
      <c r="K17" s="25"/>
      <c r="L17" s="25"/>
      <c r="M17" s="1"/>
      <c r="N17" s="1"/>
      <c r="O17" s="1"/>
      <c r="P17" s="1"/>
      <c r="Q17" s="133"/>
      <c r="R17" s="133"/>
      <c r="S17" s="133"/>
      <c r="T17" s="133"/>
      <c r="U17" s="133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4"/>
      <c r="C18" s="1"/>
      <c r="D18" s="104"/>
      <c r="E18" s="105"/>
      <c r="G18" s="1"/>
      <c r="H18" s="40"/>
      <c r="I18" s="1"/>
      <c r="J18" s="25"/>
      <c r="K18" s="25"/>
      <c r="L18" s="25"/>
      <c r="M18" s="1"/>
      <c r="N18" s="1"/>
      <c r="O18" s="1"/>
      <c r="P18" s="1"/>
      <c r="Q18" s="133"/>
      <c r="R18" s="133"/>
      <c r="S18" s="133"/>
      <c r="T18" s="133"/>
      <c r="U18" s="133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4"/>
      <c r="C19" s="1"/>
      <c r="D19" s="104"/>
      <c r="E19" s="105"/>
      <c r="G19" s="1"/>
      <c r="H19" s="40"/>
      <c r="I19" s="1"/>
      <c r="J19" s="25"/>
      <c r="K19" s="25"/>
      <c r="L19" s="25"/>
      <c r="M19" s="1"/>
      <c r="N19" s="1"/>
      <c r="O19" s="1"/>
      <c r="P19" s="1"/>
      <c r="Q19" s="133"/>
      <c r="R19" s="133"/>
      <c r="S19" s="133"/>
      <c r="T19" s="133"/>
      <c r="U19" s="133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4"/>
      <c r="C20" s="1"/>
      <c r="D20" s="104"/>
      <c r="E20" s="105"/>
      <c r="G20" s="1"/>
      <c r="H20" s="40"/>
      <c r="I20" s="1"/>
      <c r="J20" s="25"/>
      <c r="K20" s="25"/>
      <c r="L20" s="25"/>
      <c r="M20" s="1"/>
      <c r="N20" s="1"/>
      <c r="O20" s="1"/>
      <c r="P20" s="1"/>
      <c r="Q20" s="133"/>
      <c r="R20" s="133"/>
      <c r="S20" s="133"/>
      <c r="T20" s="133"/>
      <c r="U20" s="133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4"/>
      <c r="C21" s="1"/>
      <c r="D21" s="104"/>
      <c r="E21" s="105"/>
      <c r="G21" s="1"/>
      <c r="H21" s="40"/>
      <c r="I21" s="1"/>
      <c r="J21" s="25"/>
      <c r="K21" s="25"/>
      <c r="L21" s="25"/>
      <c r="M21" s="1"/>
      <c r="N21" s="1"/>
      <c r="O21" s="1"/>
      <c r="P21" s="1"/>
      <c r="Q21" s="133"/>
      <c r="R21" s="133"/>
      <c r="S21" s="133"/>
      <c r="T21" s="133"/>
      <c r="U21" s="133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4"/>
      <c r="C22" s="1"/>
      <c r="D22" s="104"/>
      <c r="E22" s="105"/>
      <c r="G22" s="1"/>
      <c r="H22" s="40"/>
      <c r="I22" s="1"/>
      <c r="J22" s="25"/>
      <c r="K22" s="25"/>
      <c r="L22" s="25"/>
      <c r="M22" s="1"/>
      <c r="N22" s="1"/>
      <c r="O22" s="1"/>
      <c r="P22" s="1"/>
      <c r="Q22" s="133"/>
      <c r="R22" s="133"/>
      <c r="S22" s="133"/>
      <c r="T22" s="133"/>
      <c r="U22" s="133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4"/>
      <c r="C23" s="1"/>
      <c r="D23" s="104"/>
      <c r="E23" s="105"/>
      <c r="G23" s="1"/>
      <c r="H23" s="40"/>
      <c r="I23" s="1"/>
      <c r="J23" s="25"/>
      <c r="K23" s="25"/>
      <c r="L23" s="25"/>
      <c r="M23" s="1"/>
      <c r="N23" s="1"/>
      <c r="O23" s="1"/>
      <c r="P23" s="1"/>
      <c r="Q23" s="133"/>
      <c r="R23" s="133"/>
      <c r="S23" s="133"/>
      <c r="T23" s="133"/>
      <c r="U23" s="133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4"/>
      <c r="C24" s="1"/>
      <c r="D24" s="104"/>
      <c r="E24" s="105"/>
      <c r="G24" s="1"/>
      <c r="H24" s="40"/>
      <c r="I24" s="1"/>
      <c r="J24" s="25"/>
      <c r="K24" s="25"/>
      <c r="L24" s="25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4"/>
      <c r="C25" s="1"/>
      <c r="D25" s="104"/>
      <c r="E25" s="105"/>
      <c r="G25" s="1"/>
      <c r="H25" s="40"/>
      <c r="I25" s="1"/>
      <c r="J25" s="25"/>
      <c r="K25" s="25"/>
      <c r="L25" s="25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4"/>
      <c r="C26" s="1"/>
      <c r="D26" s="104"/>
      <c r="E26" s="105"/>
      <c r="G26" s="1"/>
      <c r="H26" s="40"/>
      <c r="I26" s="1"/>
      <c r="J26" s="25"/>
      <c r="K26" s="25"/>
      <c r="L26" s="25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4"/>
      <c r="C27" s="1"/>
      <c r="D27" s="104"/>
      <c r="E27" s="105"/>
      <c r="G27" s="1"/>
      <c r="H27" s="40"/>
      <c r="I27" s="1"/>
      <c r="J27" s="25"/>
      <c r="K27" s="25"/>
      <c r="L27" s="25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4"/>
      <c r="C28" s="1"/>
      <c r="D28" s="104"/>
      <c r="E28" s="105"/>
      <c r="G28" s="1"/>
      <c r="H28" s="40"/>
      <c r="I28" s="1"/>
      <c r="J28" s="25"/>
      <c r="K28" s="25"/>
      <c r="L28" s="25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4"/>
      <c r="C29" s="1"/>
      <c r="D29" s="104"/>
      <c r="E29" s="105"/>
      <c r="G29" s="1"/>
      <c r="H29" s="40"/>
      <c r="I29" s="1"/>
      <c r="J29" s="25"/>
      <c r="K29" s="25"/>
      <c r="L29" s="25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4"/>
      <c r="C30" s="1"/>
      <c r="D30" s="104"/>
      <c r="E30" s="105"/>
      <c r="G30" s="1"/>
      <c r="H30" s="40"/>
      <c r="I30" s="1"/>
      <c r="J30" s="25"/>
      <c r="K30" s="25"/>
      <c r="L30" s="25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4"/>
      <c r="C31" s="1"/>
      <c r="D31" s="104"/>
      <c r="E31" s="105"/>
      <c r="G31" s="1"/>
      <c r="H31" s="40"/>
      <c r="I31" s="1"/>
      <c r="J31" s="25"/>
      <c r="K31" s="25"/>
      <c r="L31" s="25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4"/>
      <c r="C32" s="1"/>
      <c r="D32" s="104"/>
      <c r="E32" s="105"/>
      <c r="G32" s="1"/>
      <c r="H32" s="40"/>
      <c r="I32" s="1"/>
      <c r="J32" s="25"/>
      <c r="K32" s="25"/>
      <c r="L32" s="25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4"/>
      <c r="C33" s="1"/>
      <c r="D33" s="104"/>
      <c r="E33" s="105"/>
      <c r="G33" s="1"/>
      <c r="H33" s="40"/>
      <c r="I33" s="1"/>
      <c r="J33" s="25"/>
      <c r="K33" s="25"/>
      <c r="L33" s="25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4"/>
      <c r="C34" s="1"/>
      <c r="D34" s="104"/>
      <c r="E34" s="105"/>
      <c r="G34" s="1"/>
      <c r="H34" s="40"/>
      <c r="I34" s="1"/>
      <c r="J34" s="25"/>
      <c r="K34" s="25"/>
      <c r="L34" s="25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104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04"/>
      <c r="C35" s="1"/>
      <c r="D35" s="104"/>
      <c r="E35" s="105"/>
      <c r="G35" s="1"/>
      <c r="H35" s="40"/>
      <c r="I35" s="1"/>
      <c r="J35" s="25"/>
      <c r="K35" s="25"/>
      <c r="L35" s="25"/>
      <c r="M35" s="1"/>
      <c r="N35" s="1"/>
      <c r="O35" s="1"/>
      <c r="P35" s="1"/>
      <c r="Q35" s="133"/>
      <c r="R35" s="133"/>
      <c r="S35" s="133"/>
      <c r="T35" s="133"/>
      <c r="U35" s="133"/>
      <c r="V35" s="1"/>
      <c r="W35" s="104"/>
      <c r="X35" s="1"/>
      <c r="Y35" s="95"/>
      <c r="Z35" s="95"/>
      <c r="AA35" s="95"/>
      <c r="AB35" s="95"/>
      <c r="AC35" s="95"/>
      <c r="AD35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2019-02-02T15:02:29Z</dcterms:modified>
</cp:coreProperties>
</file>