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K9" i="2"/>
  <c r="F9" i="2"/>
  <c r="AS5" i="2"/>
  <c r="AQ5" i="2"/>
  <c r="AR5" i="2" s="1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F10" i="2"/>
  <c r="L10" i="2" s="1"/>
  <c r="H10" i="2"/>
  <c r="M10" i="2" s="1"/>
  <c r="H11" i="2"/>
  <c r="M11" i="2" s="1"/>
  <c r="J11" i="2"/>
  <c r="O11" i="2"/>
  <c r="O10" i="2"/>
  <c r="J10" i="2"/>
  <c r="AF5" i="2"/>
  <c r="N10" i="2" l="1"/>
  <c r="F11" i="2"/>
  <c r="N11" i="2" s="1"/>
  <c r="L11" i="2"/>
</calcChain>
</file>

<file path=xl/sharedStrings.xml><?xml version="1.0" encoding="utf-8"?>
<sst xmlns="http://schemas.openxmlformats.org/spreadsheetml/2006/main" count="148" uniqueCount="65">
  <si>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</si>
  <si>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</si>
  <si>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</si>
  <si>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</si>
  <si>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</si>
  <si>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</si>
  <si>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</si>
  <si>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</si>
  <si>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</si>
  <si>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</si>
  <si>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</si>
  <si>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</si>
  <si>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</si>
  <si>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</si>
  <si>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</si>
  <si>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</si>
  <si>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</si>
  <si>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</si>
  <si>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</si>
  <si>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</si>
  <si>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</si>
  <si>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</si>
  <si>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</si>
  <si>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</si>
  <si>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</si>
  <si>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</si>
  <si>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</si>
  <si>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</si>
  <si>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</si>
  <si>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</si>
  <si>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</si>
  <si>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</si>
  <si>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</si>
  <si>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</si>
  <si>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Risto Viitanen</t>
  </si>
  <si>
    <t>8.</t>
  </si>
  <si>
    <t>SMJ</t>
  </si>
  <si>
    <t>19.06. 2001  LP - SMJ  2-1  (2-0, 2-14, 6-2)</t>
  </si>
  <si>
    <t xml:space="preserve">  18 v   0 kk 23 pv</t>
  </si>
  <si>
    <t>poikien superpesis</t>
  </si>
  <si>
    <t>suomensarja</t>
  </si>
  <si>
    <t>PuMu</t>
  </si>
  <si>
    <t>10.</t>
  </si>
  <si>
    <t>4.</t>
  </si>
  <si>
    <t>3.</t>
  </si>
  <si>
    <t>Seurat</t>
  </si>
  <si>
    <t>SMJ = Seinäjoen Maila-Jussit  (1932)</t>
  </si>
  <si>
    <t>27.5.1983</t>
  </si>
  <si>
    <t>PuMu = Puna-Mustat, Helsinki  (1941)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</si>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</sst>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5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>
      <selection sqref="A1:B1"/>
    </sheetView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12.140625" style="81" customWidth="1"/>
    <col min="5" max="7" width="5.7109375" style="80" customWidth="1"/>
    <col min="8" max="8" width="5.5703125" style="80" customWidth="1"/>
    <col min="9" max="9" width="5.42578125" style="80" customWidth="1"/>
    <col min="10" max="10" width="5.85546875" style="80" customWidth="1"/>
    <col min="11" max="12" width="5.7109375" style="80" customWidth="1"/>
    <col min="13" max="13" width="6" style="80" customWidth="1"/>
    <col min="14" max="14" width="8.85546875" style="80" customWidth="1"/>
    <col min="15" max="15" width="0.5703125" style="29" customWidth="1"/>
    <col min="16" max="20" width="5.7109375" style="80" customWidth="1"/>
    <col min="21" max="21" width="8.7109375" style="80" customWidth="1"/>
    <col min="22" max="22" width="0.5703125" style="29" customWidth="1"/>
    <col min="23" max="27" width="5.7109375" style="80" customWidth="1"/>
    <col min="28" max="28" width="8.7109375" style="80" customWidth="1"/>
    <col min="29" max="29" width="0.5703125" style="29" customWidth="1"/>
    <col min="30" max="35" width="5.7109375" style="8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2"/>
      <c r="W2" s="22" t="s">
        <v>16</v>
      </c>
      <c r="X2" s="14"/>
      <c r="Y2" s="14"/>
      <c r="Z2" s="14"/>
      <c r="AA2" s="14"/>
      <c r="AB2" s="15"/>
      <c r="AC2" s="82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2001</v>
      </c>
      <c r="C4" s="25" t="s">
        <v>35</v>
      </c>
      <c r="D4" s="2" t="s">
        <v>36</v>
      </c>
      <c r="E4" s="25">
        <v>3</v>
      </c>
      <c r="F4" s="26">
        <v>0</v>
      </c>
      <c r="G4" s="25">
        <v>0</v>
      </c>
      <c r="H4" s="27">
        <v>0</v>
      </c>
      <c r="I4" s="25">
        <v>8</v>
      </c>
      <c r="J4" s="25">
        <v>7</v>
      </c>
      <c r="K4" s="25">
        <v>1</v>
      </c>
      <c r="L4" s="25">
        <v>0</v>
      </c>
      <c r="M4" s="25">
        <v>0</v>
      </c>
      <c r="N4" s="28">
        <v>0.53300000000000003</v>
      </c>
      <c r="O4" s="24"/>
      <c r="P4" s="25"/>
      <c r="Q4" s="25"/>
      <c r="R4" s="25"/>
      <c r="S4" s="25"/>
      <c r="T4" s="25"/>
      <c r="U4" s="27"/>
      <c r="V4" s="24"/>
      <c r="W4" s="69"/>
      <c r="X4" s="69"/>
      <c r="Y4" s="30"/>
      <c r="Z4" s="69"/>
      <c r="AA4" s="30"/>
      <c r="AB4" s="83"/>
      <c r="AC4" s="24"/>
      <c r="AD4" s="25"/>
      <c r="AE4" s="84"/>
      <c r="AF4" s="85"/>
      <c r="AG4" s="27"/>
      <c r="AH4" s="26"/>
      <c r="AI4" s="25"/>
      <c r="AJ4" s="9"/>
    </row>
    <row r="5" spans="1:37" s="23" customFormat="1" ht="15" customHeight="1" x14ac:dyDescent="0.2">
      <c r="A5" s="9"/>
      <c r="B5" s="31">
        <v>2002</v>
      </c>
      <c r="C5" s="32" t="s">
        <v>42</v>
      </c>
      <c r="D5" s="33" t="s">
        <v>36</v>
      </c>
      <c r="E5" s="31"/>
      <c r="F5" s="34" t="s">
        <v>39</v>
      </c>
      <c r="G5" s="31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7"/>
      <c r="V5" s="24"/>
      <c r="W5" s="69"/>
      <c r="X5" s="69"/>
      <c r="Y5" s="30"/>
      <c r="Z5" s="69"/>
      <c r="AA5" s="30"/>
      <c r="AB5" s="83"/>
      <c r="AC5" s="24"/>
      <c r="AD5" s="25"/>
      <c r="AE5" s="84"/>
      <c r="AF5" s="85"/>
      <c r="AG5" s="27"/>
      <c r="AH5" s="26"/>
      <c r="AI5" s="25"/>
      <c r="AJ5" s="9"/>
    </row>
    <row r="6" spans="1:37" s="23" customFormat="1" ht="15" customHeight="1" x14ac:dyDescent="0.2">
      <c r="A6" s="9"/>
      <c r="B6" s="31">
        <v>2003</v>
      </c>
      <c r="C6" s="32" t="s">
        <v>43</v>
      </c>
      <c r="D6" s="33" t="s">
        <v>36</v>
      </c>
      <c r="E6" s="31"/>
      <c r="F6" s="34" t="s">
        <v>39</v>
      </c>
      <c r="G6" s="31"/>
      <c r="H6" s="35"/>
      <c r="I6" s="31"/>
      <c r="J6" s="31"/>
      <c r="K6" s="31"/>
      <c r="L6" s="31"/>
      <c r="M6" s="31"/>
      <c r="N6" s="36"/>
      <c r="O6" s="24"/>
      <c r="P6" s="25"/>
      <c r="Q6" s="25"/>
      <c r="R6" s="25"/>
      <c r="S6" s="25"/>
      <c r="T6" s="25"/>
      <c r="U6" s="27"/>
      <c r="V6" s="24"/>
      <c r="W6" s="69"/>
      <c r="X6" s="69"/>
      <c r="Y6" s="30"/>
      <c r="Z6" s="69"/>
      <c r="AA6" s="30"/>
      <c r="AB6" s="83"/>
      <c r="AC6" s="24"/>
      <c r="AD6" s="25"/>
      <c r="AE6" s="84"/>
      <c r="AF6" s="85"/>
      <c r="AG6" s="27"/>
      <c r="AH6" s="26"/>
      <c r="AI6" s="25"/>
      <c r="AJ6" s="9"/>
    </row>
    <row r="7" spans="1:37" s="23" customFormat="1" ht="15" customHeight="1" x14ac:dyDescent="0.2">
      <c r="A7" s="9"/>
      <c r="B7" s="37">
        <v>2004</v>
      </c>
      <c r="C7" s="38" t="s">
        <v>44</v>
      </c>
      <c r="D7" s="39" t="s">
        <v>41</v>
      </c>
      <c r="E7" s="37"/>
      <c r="F7" s="40" t="s">
        <v>40</v>
      </c>
      <c r="G7" s="37"/>
      <c r="H7" s="41"/>
      <c r="I7" s="37"/>
      <c r="J7" s="37"/>
      <c r="K7" s="37"/>
      <c r="L7" s="37"/>
      <c r="M7" s="37"/>
      <c r="N7" s="42"/>
      <c r="O7" s="24"/>
      <c r="P7" s="25"/>
      <c r="Q7" s="25"/>
      <c r="R7" s="25"/>
      <c r="S7" s="25"/>
      <c r="T7" s="25"/>
      <c r="U7" s="27"/>
      <c r="V7" s="24"/>
      <c r="W7" s="69"/>
      <c r="X7" s="69"/>
      <c r="Y7" s="30"/>
      <c r="Z7" s="69"/>
      <c r="AA7" s="30"/>
      <c r="AB7" s="83"/>
      <c r="AC7" s="24"/>
      <c r="AD7" s="25"/>
      <c r="AE7" s="84"/>
      <c r="AF7" s="85"/>
      <c r="AG7" s="27"/>
      <c r="AH7" s="26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3</v>
      </c>
      <c r="F8" s="18">
        <v>0</v>
      </c>
      <c r="G8" s="18">
        <v>0</v>
      </c>
      <c r="H8" s="18">
        <v>0</v>
      </c>
      <c r="I8" s="18">
        <v>8</v>
      </c>
      <c r="J8" s="18">
        <v>7</v>
      </c>
      <c r="K8" s="18">
        <v>1</v>
      </c>
      <c r="L8" s="18">
        <v>0</v>
      </c>
      <c r="M8" s="18">
        <v>0</v>
      </c>
      <c r="N8" s="43">
        <v>0.53300000000000003</v>
      </c>
      <c r="O8" s="86">
        <v>34.042553191489361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3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43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2" t="s">
        <v>2</v>
      </c>
      <c r="C9" s="26"/>
      <c r="D9" s="44">
        <v>3.6666666666666665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45"/>
      <c r="P9" s="45"/>
      <c r="Q9" s="48"/>
      <c r="R9" s="45"/>
      <c r="S9" s="45"/>
      <c r="T9" s="45"/>
      <c r="U9" s="45"/>
      <c r="V9" s="29"/>
      <c r="W9" s="45"/>
      <c r="X9" s="45"/>
      <c r="Y9" s="45"/>
      <c r="Z9" s="45"/>
      <c r="AA9" s="45"/>
      <c r="AB9" s="45"/>
      <c r="AC9" s="29"/>
      <c r="AD9" s="45"/>
      <c r="AE9" s="45"/>
      <c r="AF9" s="45"/>
      <c r="AG9" s="45"/>
      <c r="AH9" s="45"/>
      <c r="AI9" s="45"/>
      <c r="AJ9" s="9"/>
    </row>
    <row r="10" spans="1:37" s="23" customFormat="1" ht="15" customHeight="1" x14ac:dyDescent="0.25">
      <c r="A10" s="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29"/>
      <c r="P10" s="45"/>
      <c r="Q10" s="48"/>
      <c r="R10" s="45"/>
      <c r="S10" s="45"/>
      <c r="T10" s="45"/>
      <c r="U10" s="45"/>
      <c r="V10" s="29"/>
      <c r="W10" s="45"/>
      <c r="X10" s="45"/>
      <c r="Y10" s="45"/>
      <c r="Z10" s="45"/>
      <c r="AA10" s="45"/>
      <c r="AB10" s="45"/>
      <c r="AC10" s="29"/>
      <c r="AD10" s="45"/>
      <c r="AE10" s="45"/>
      <c r="AF10" s="45"/>
      <c r="AG10" s="45"/>
      <c r="AH10" s="45"/>
      <c r="AI10" s="45"/>
      <c r="AJ10" s="9"/>
    </row>
    <row r="11" spans="1:37" ht="15" customHeight="1" x14ac:dyDescent="0.25">
      <c r="A11" s="9"/>
      <c r="B11" s="22" t="s">
        <v>25</v>
      </c>
      <c r="C11" s="49"/>
      <c r="D11" s="49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5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50" t="s">
        <v>30</v>
      </c>
      <c r="Q11" s="12"/>
      <c r="R11" s="12"/>
      <c r="S11" s="12"/>
      <c r="T11" s="51"/>
      <c r="U11" s="51"/>
      <c r="V11" s="51"/>
      <c r="W11" s="51"/>
      <c r="X11" s="51"/>
      <c r="Y11" s="51"/>
      <c r="Z11" s="12"/>
      <c r="AA11" s="12"/>
      <c r="AB11" s="12"/>
      <c r="AC11" s="12"/>
      <c r="AD11" s="12"/>
      <c r="AE11" s="12"/>
      <c r="AF11" s="12"/>
      <c r="AG11" s="12"/>
      <c r="AH11" s="12"/>
      <c r="AI11" s="52"/>
      <c r="AJ11" s="9"/>
      <c r="AK11" s="45"/>
    </row>
    <row r="12" spans="1:37" ht="15" customHeight="1" x14ac:dyDescent="0.2">
      <c r="A12" s="9"/>
      <c r="B12" s="50" t="s">
        <v>13</v>
      </c>
      <c r="C12" s="12"/>
      <c r="D12" s="52"/>
      <c r="E12" s="25">
        <v>3</v>
      </c>
      <c r="F12" s="25">
        <v>0</v>
      </c>
      <c r="G12" s="25">
        <v>0</v>
      </c>
      <c r="H12" s="25">
        <v>0</v>
      </c>
      <c r="I12" s="25">
        <v>8</v>
      </c>
      <c r="J12" s="45"/>
      <c r="K12" s="53">
        <v>0</v>
      </c>
      <c r="L12" s="53">
        <v>0</v>
      </c>
      <c r="M12" s="53">
        <v>2.6666666666666665</v>
      </c>
      <c r="N12" s="54">
        <v>0.53300000000000003</v>
      </c>
      <c r="O12" s="24">
        <v>34.042553191489361</v>
      </c>
      <c r="P12" s="55" t="s">
        <v>9</v>
      </c>
      <c r="Q12" s="56"/>
      <c r="R12" s="57" t="s">
        <v>37</v>
      </c>
      <c r="S12" s="57"/>
      <c r="T12" s="57"/>
      <c r="U12" s="57"/>
      <c r="V12" s="57"/>
      <c r="W12" s="57"/>
      <c r="X12" s="57"/>
      <c r="Y12" s="57"/>
      <c r="Z12" s="58"/>
      <c r="AA12" s="58" t="s">
        <v>11</v>
      </c>
      <c r="AB12" s="58"/>
      <c r="AC12" s="87"/>
      <c r="AD12" s="87" t="s">
        <v>38</v>
      </c>
      <c r="AE12" s="87"/>
      <c r="AF12" s="87"/>
      <c r="AG12" s="87"/>
      <c r="AH12" s="87"/>
      <c r="AI12" s="88"/>
      <c r="AJ12" s="9"/>
      <c r="AK12" s="45"/>
    </row>
    <row r="13" spans="1:37" ht="15" customHeight="1" x14ac:dyDescent="0.2">
      <c r="A13" s="9"/>
      <c r="B13" s="59" t="s">
        <v>15</v>
      </c>
      <c r="C13" s="60"/>
      <c r="D13" s="61"/>
      <c r="E13" s="25"/>
      <c r="F13" s="25"/>
      <c r="G13" s="25"/>
      <c r="H13" s="25"/>
      <c r="I13" s="25"/>
      <c r="J13" s="45"/>
      <c r="K13" s="25"/>
      <c r="L13" s="25"/>
      <c r="M13" s="25"/>
      <c r="N13" s="25"/>
      <c r="O13" s="24"/>
      <c r="P13" s="62" t="s">
        <v>52</v>
      </c>
      <c r="Q13" s="63"/>
      <c r="R13" s="64"/>
      <c r="S13" s="64"/>
      <c r="T13" s="64"/>
      <c r="U13" s="64"/>
      <c r="V13" s="64"/>
      <c r="W13" s="64"/>
      <c r="X13" s="64"/>
      <c r="Y13" s="64"/>
      <c r="Z13" s="65"/>
      <c r="AA13" s="65"/>
      <c r="AB13" s="65"/>
      <c r="AC13" s="89"/>
      <c r="AD13" s="89"/>
      <c r="AE13" s="89"/>
      <c r="AF13" s="89"/>
      <c r="AG13" s="89"/>
      <c r="AH13" s="89"/>
      <c r="AI13" s="90"/>
      <c r="AJ13" s="9"/>
      <c r="AK13" s="45"/>
    </row>
    <row r="14" spans="1:37" ht="15" customHeight="1" x14ac:dyDescent="0.2">
      <c r="A14" s="9"/>
      <c r="B14" s="66" t="s">
        <v>16</v>
      </c>
      <c r="C14" s="67"/>
      <c r="D14" s="68"/>
      <c r="E14" s="69"/>
      <c r="F14" s="69"/>
      <c r="G14" s="69"/>
      <c r="H14" s="69"/>
      <c r="I14" s="69"/>
      <c r="J14" s="45"/>
      <c r="K14" s="69"/>
      <c r="L14" s="69"/>
      <c r="M14" s="69"/>
      <c r="N14" s="69"/>
      <c r="O14" s="24"/>
      <c r="P14" s="62" t="s">
        <v>53</v>
      </c>
      <c r="Q14" s="63"/>
      <c r="R14" s="64"/>
      <c r="S14" s="64"/>
      <c r="T14" s="64"/>
      <c r="U14" s="64"/>
      <c r="V14" s="64"/>
      <c r="W14" s="64"/>
      <c r="X14" s="64"/>
      <c r="Y14" s="64"/>
      <c r="Z14" s="65"/>
      <c r="AA14" s="65"/>
      <c r="AB14" s="65"/>
      <c r="AC14" s="89"/>
      <c r="AD14" s="89"/>
      <c r="AE14" s="89"/>
      <c r="AF14" s="89"/>
      <c r="AG14" s="89"/>
      <c r="AH14" s="89"/>
      <c r="AI14" s="90"/>
      <c r="AJ14" s="9"/>
      <c r="AK14" s="45"/>
    </row>
    <row r="15" spans="1:37" ht="15" customHeight="1" x14ac:dyDescent="0.2">
      <c r="A15" s="9"/>
      <c r="B15" s="70" t="s">
        <v>26</v>
      </c>
      <c r="C15" s="71"/>
      <c r="D15" s="72"/>
      <c r="E15" s="18">
        <v>3</v>
      </c>
      <c r="F15" s="18">
        <v>0</v>
      </c>
      <c r="G15" s="18">
        <v>0</v>
      </c>
      <c r="H15" s="18">
        <v>0</v>
      </c>
      <c r="I15" s="18">
        <v>8</v>
      </c>
      <c r="J15" s="45"/>
      <c r="K15" s="73">
        <v>0</v>
      </c>
      <c r="L15" s="73">
        <v>0</v>
      </c>
      <c r="M15" s="73">
        <v>2.6666666666666665</v>
      </c>
      <c r="N15" s="43">
        <v>0.53300000000000003</v>
      </c>
      <c r="O15" s="24">
        <v>34.042553191489361</v>
      </c>
      <c r="P15" s="74" t="s">
        <v>10</v>
      </c>
      <c r="Q15" s="75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76"/>
      <c r="AC15" s="91"/>
      <c r="AD15" s="91"/>
      <c r="AE15" s="91"/>
      <c r="AF15" s="91"/>
      <c r="AG15" s="91"/>
      <c r="AH15" s="77"/>
      <c r="AI15" s="92"/>
      <c r="AJ15" s="9"/>
      <c r="AK15" s="45"/>
    </row>
    <row r="16" spans="1:37" ht="15" customHeight="1" x14ac:dyDescent="0.25">
      <c r="A16" s="9"/>
      <c r="B16" s="47"/>
      <c r="C16" s="47"/>
      <c r="D16" s="47"/>
      <c r="E16" s="47"/>
      <c r="F16" s="47"/>
      <c r="G16" s="47"/>
      <c r="H16" s="47"/>
      <c r="I16" s="47"/>
      <c r="J16" s="45"/>
      <c r="K16" s="47"/>
      <c r="L16" s="47"/>
      <c r="M16" s="47"/>
      <c r="N16" s="46"/>
      <c r="O16" s="24"/>
      <c r="P16" s="45"/>
      <c r="Q16" s="48"/>
      <c r="R16" s="45"/>
      <c r="S16" s="24"/>
      <c r="T16" s="24"/>
      <c r="U16" s="78"/>
      <c r="V16" s="45"/>
      <c r="W16" s="45"/>
      <c r="X16" s="45"/>
      <c r="Y16" s="45"/>
      <c r="Z16" s="24"/>
      <c r="AA16" s="24"/>
      <c r="AB16" s="24"/>
      <c r="AC16" s="24"/>
      <c r="AD16" s="45"/>
      <c r="AE16" s="45"/>
      <c r="AF16" s="45"/>
      <c r="AG16" s="45"/>
      <c r="AH16" s="45"/>
      <c r="AI16" s="45"/>
      <c r="AJ16" s="9"/>
      <c r="AK16" s="24"/>
    </row>
    <row r="17" spans="1:36" ht="15" customHeight="1" x14ac:dyDescent="0.25">
      <c r="A17" s="9"/>
      <c r="B17" s="45" t="s">
        <v>45</v>
      </c>
      <c r="C17" s="45"/>
      <c r="D17" s="45" t="s">
        <v>46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4"/>
      <c r="P17" s="45"/>
      <c r="Q17" s="48"/>
      <c r="R17" s="45"/>
      <c r="S17" s="24"/>
      <c r="T17" s="24"/>
      <c r="U17" s="78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45"/>
      <c r="C18" s="45"/>
      <c r="D18" s="45" t="s">
        <v>48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4"/>
      <c r="P18" s="45"/>
      <c r="Q18" s="48"/>
      <c r="R18" s="45"/>
      <c r="S18" s="24"/>
      <c r="T18" s="24"/>
      <c r="U18" s="78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9"/>
    </row>
    <row r="19" spans="1:36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24"/>
      <c r="T19" s="24"/>
      <c r="U19" s="78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24"/>
      <c r="T20" s="24"/>
      <c r="U20" s="78"/>
      <c r="V20" s="45"/>
      <c r="W20" s="45"/>
      <c r="X20" s="78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24"/>
      <c r="T21" s="24"/>
      <c r="U21" s="78"/>
      <c r="V21" s="45"/>
      <c r="W21" s="45"/>
      <c r="X21" s="78"/>
      <c r="Y21" s="7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7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45"/>
      <c r="C23" s="1"/>
      <c r="D23" s="1"/>
      <c r="E23" s="45"/>
      <c r="F23" s="45"/>
      <c r="G23" s="45"/>
      <c r="H23" s="45"/>
      <c r="I23" s="45"/>
      <c r="J23" s="45"/>
      <c r="K23" s="45"/>
      <c r="L23" s="45"/>
      <c r="M23" s="79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8"/>
      <c r="Y151" s="7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8"/>
      <c r="Y152" s="7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8"/>
      <c r="Y153" s="7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8"/>
      <c r="Y154" s="7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8"/>
      <c r="Y155" s="7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8"/>
      <c r="Y156" s="7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8"/>
      <c r="Y157" s="7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8"/>
      <c r="Y158" s="7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8"/>
      <c r="Y159" s="7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8"/>
      <c r="Y160" s="7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8"/>
      <c r="Y161" s="7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8"/>
      <c r="Y162" s="7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8"/>
      <c r="Y163" s="7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8"/>
      <c r="Y164" s="7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8"/>
      <c r="Y165" s="7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8"/>
      <c r="Y166" s="7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8"/>
      <c r="Y167" s="7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8"/>
      <c r="Y168" s="7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8"/>
      <c r="Y169" s="7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8"/>
      <c r="Y170" s="7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8"/>
      <c r="Y171" s="7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8"/>
      <c r="Y172" s="7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8"/>
      <c r="Y173" s="7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8"/>
      <c r="Y174" s="7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8"/>
      <c r="Y175" s="7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8"/>
      <c r="Y176" s="7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8"/>
      <c r="Y177" s="7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8"/>
      <c r="Y178" s="7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8"/>
      <c r="Y179" s="7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8"/>
      <c r="Y180" s="7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8"/>
      <c r="Y181" s="7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8"/>
      <c r="Y182" s="7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8"/>
      <c r="Y183" s="7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8"/>
      <c r="Y184" s="7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8"/>
      <c r="Y185" s="7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8"/>
      <c r="Y186" s="7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8"/>
      <c r="Y187" s="7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8"/>
      <c r="Y188" s="7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8"/>
      <c r="Y189" s="7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8"/>
      <c r="Y190" s="7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8"/>
      <c r="Y191" s="7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8"/>
      <c r="Y192" s="7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8"/>
      <c r="Y193" s="7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47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5" t="s">
        <v>54</v>
      </c>
      <c r="C2" s="96"/>
      <c r="D2" s="97"/>
      <c r="E2" s="13" t="s">
        <v>13</v>
      </c>
      <c r="F2" s="14"/>
      <c r="G2" s="14"/>
      <c r="H2" s="14"/>
      <c r="I2" s="20"/>
      <c r="J2" s="15"/>
      <c r="K2" s="98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40" t="s">
        <v>57</v>
      </c>
      <c r="Y2" s="99"/>
      <c r="Z2" s="100"/>
      <c r="AA2" s="13" t="s">
        <v>13</v>
      </c>
      <c r="AB2" s="14"/>
      <c r="AC2" s="14"/>
      <c r="AD2" s="14"/>
      <c r="AE2" s="20"/>
      <c r="AF2" s="15"/>
      <c r="AG2" s="98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10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26"/>
      <c r="D4" s="2"/>
      <c r="E4" s="25"/>
      <c r="F4" s="25"/>
      <c r="G4" s="25"/>
      <c r="H4" s="27"/>
      <c r="I4" s="25"/>
      <c r="J4" s="28"/>
      <c r="K4" s="29"/>
      <c r="L4" s="102"/>
      <c r="M4" s="18"/>
      <c r="N4" s="18"/>
      <c r="O4" s="18"/>
      <c r="P4" s="24"/>
      <c r="Q4" s="25"/>
      <c r="R4" s="25"/>
      <c r="S4" s="27"/>
      <c r="T4" s="25"/>
      <c r="U4" s="25"/>
      <c r="V4" s="103"/>
      <c r="W4" s="29"/>
      <c r="X4" s="25">
        <v>2004</v>
      </c>
      <c r="Y4" s="25" t="s">
        <v>44</v>
      </c>
      <c r="Z4" s="2" t="s">
        <v>41</v>
      </c>
      <c r="AA4" s="25">
        <v>10</v>
      </c>
      <c r="AB4" s="25">
        <v>0</v>
      </c>
      <c r="AC4" s="25">
        <v>2</v>
      </c>
      <c r="AD4" s="25">
        <v>21</v>
      </c>
      <c r="AE4" s="25">
        <v>51</v>
      </c>
      <c r="AF4" s="54">
        <v>0.68</v>
      </c>
      <c r="AG4" s="126">
        <v>75</v>
      </c>
      <c r="AH4" s="18"/>
      <c r="AI4" s="18"/>
      <c r="AJ4" s="18"/>
      <c r="AK4" s="18"/>
      <c r="AL4" s="24"/>
      <c r="AM4" s="25">
        <v>1</v>
      </c>
      <c r="AN4" s="25">
        <v>0</v>
      </c>
      <c r="AO4" s="25">
        <v>0</v>
      </c>
      <c r="AP4" s="25">
        <v>1</v>
      </c>
      <c r="AQ4" s="25">
        <v>5</v>
      </c>
      <c r="AR4" s="104">
        <v>0.55549999999999999</v>
      </c>
      <c r="AS4" s="127">
        <v>9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14.25" x14ac:dyDescent="0.2">
      <c r="A5" s="45"/>
      <c r="B5" s="105" t="s">
        <v>60</v>
      </c>
      <c r="C5" s="106"/>
      <c r="D5" s="107"/>
      <c r="E5" s="108">
        <f>SUM(E4:E4)</f>
        <v>0</v>
      </c>
      <c r="F5" s="108">
        <f>SUM(F4:F4)</f>
        <v>0</v>
      </c>
      <c r="G5" s="108">
        <f>SUM(G4:G4)</f>
        <v>0</v>
      </c>
      <c r="H5" s="108">
        <f>SUM(H4:H4)</f>
        <v>0</v>
      </c>
      <c r="I5" s="108">
        <f>SUM(I4:I4)</f>
        <v>0</v>
      </c>
      <c r="J5" s="109">
        <v>0</v>
      </c>
      <c r="K5" s="98">
        <f>SUM(K4:K4)</f>
        <v>0</v>
      </c>
      <c r="L5" s="22"/>
      <c r="M5" s="20"/>
      <c r="N5" s="110"/>
      <c r="O5" s="111"/>
      <c r="P5" s="24"/>
      <c r="Q5" s="108">
        <f>SUM(Q4:Q4)</f>
        <v>0</v>
      </c>
      <c r="R5" s="108">
        <f>SUM(R4:R4)</f>
        <v>0</v>
      </c>
      <c r="S5" s="108">
        <f>SUM(S4:S4)</f>
        <v>0</v>
      </c>
      <c r="T5" s="108">
        <f>SUM(T4:T4)</f>
        <v>0</v>
      </c>
      <c r="U5" s="108">
        <f>SUM(U4:U4)</f>
        <v>0</v>
      </c>
      <c r="V5" s="43">
        <v>0</v>
      </c>
      <c r="W5" s="98">
        <f>SUM(W4:W4)</f>
        <v>0</v>
      </c>
      <c r="X5" s="16" t="s">
        <v>60</v>
      </c>
      <c r="Y5" s="17"/>
      <c r="Z5" s="15"/>
      <c r="AA5" s="108">
        <f>SUM(AA4:AA4)</f>
        <v>10</v>
      </c>
      <c r="AB5" s="108">
        <f>SUM(AB4:AB4)</f>
        <v>0</v>
      </c>
      <c r="AC5" s="108">
        <f>SUM(AC4:AC4)</f>
        <v>2</v>
      </c>
      <c r="AD5" s="108">
        <f>SUM(AD4:AD4)</f>
        <v>21</v>
      </c>
      <c r="AE5" s="108">
        <f>SUM(AE4:AE4)</f>
        <v>51</v>
      </c>
      <c r="AF5" s="109">
        <f>PRODUCT(AE5/AG5)</f>
        <v>0.68</v>
      </c>
      <c r="AG5" s="98">
        <f>SUM(AG4:AG4)</f>
        <v>75</v>
      </c>
      <c r="AH5" s="22"/>
      <c r="AI5" s="20"/>
      <c r="AJ5" s="110"/>
      <c r="AK5" s="111"/>
      <c r="AL5" s="24"/>
      <c r="AM5" s="108">
        <f>SUM(AM4:AM4)</f>
        <v>1</v>
      </c>
      <c r="AN5" s="108">
        <f>SUM(AN4:AN4)</f>
        <v>0</v>
      </c>
      <c r="AO5" s="108">
        <f>SUM(AO4:AO4)</f>
        <v>0</v>
      </c>
      <c r="AP5" s="108">
        <f>SUM(AP4:AP4)</f>
        <v>1</v>
      </c>
      <c r="AQ5" s="108">
        <f>SUM(AQ4:AQ4)</f>
        <v>5</v>
      </c>
      <c r="AR5" s="109">
        <f>PRODUCT(AQ5/AS5)</f>
        <v>0.55555555555555558</v>
      </c>
      <c r="AS5" s="101">
        <f>SUM(AS4:AS4)</f>
        <v>9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45"/>
      <c r="C6" s="45"/>
      <c r="D6" s="45"/>
      <c r="E6" s="45"/>
      <c r="F6" s="45"/>
      <c r="G6" s="45"/>
      <c r="H6" s="45"/>
      <c r="I6" s="45"/>
      <c r="J6" s="46"/>
      <c r="K6" s="29"/>
      <c r="L6" s="24"/>
      <c r="M6" s="24"/>
      <c r="N6" s="24"/>
      <c r="O6" s="24"/>
      <c r="P6" s="45"/>
      <c r="Q6" s="45"/>
      <c r="R6" s="48"/>
      <c r="S6" s="45"/>
      <c r="T6" s="45"/>
      <c r="U6" s="24"/>
      <c r="V6" s="24"/>
      <c r="W6" s="29"/>
      <c r="X6" s="45"/>
      <c r="Y6" s="45"/>
      <c r="Z6" s="45"/>
      <c r="AA6" s="45"/>
      <c r="AB6" s="45"/>
      <c r="AC6" s="45"/>
      <c r="AD6" s="45"/>
      <c r="AE6" s="45"/>
      <c r="AF6" s="46"/>
      <c r="AG6" s="29"/>
      <c r="AH6" s="24"/>
      <c r="AI6" s="24"/>
      <c r="AJ6" s="24"/>
      <c r="AK6" s="24"/>
      <c r="AL6" s="45"/>
      <c r="AM6" s="45"/>
      <c r="AN6" s="48"/>
      <c r="AO6" s="45"/>
      <c r="AP6" s="45"/>
      <c r="AQ6" s="24"/>
      <c r="AR6" s="24"/>
      <c r="AS6" s="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112" t="s">
        <v>61</v>
      </c>
      <c r="C7" s="113"/>
      <c r="D7" s="114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62</v>
      </c>
      <c r="O7" s="18" t="s">
        <v>63</v>
      </c>
      <c r="Q7" s="48"/>
      <c r="R7" s="48" t="s">
        <v>45</v>
      </c>
      <c r="S7" s="48"/>
      <c r="T7" s="45" t="s">
        <v>64</v>
      </c>
      <c r="U7" s="24"/>
      <c r="V7" s="29"/>
      <c r="W7" s="29"/>
      <c r="X7" s="115"/>
      <c r="Y7" s="115"/>
      <c r="Z7" s="115"/>
      <c r="AA7" s="115"/>
      <c r="AB7" s="115"/>
      <c r="AC7" s="48"/>
      <c r="AD7" s="48"/>
      <c r="AE7" s="48"/>
      <c r="AF7" s="45"/>
      <c r="AG7" s="45"/>
      <c r="AH7" s="45"/>
      <c r="AI7" s="45"/>
      <c r="AJ7" s="45"/>
      <c r="AK7" s="45"/>
      <c r="AM7" s="29"/>
      <c r="AN7" s="115"/>
      <c r="AO7" s="115"/>
      <c r="AP7" s="115"/>
      <c r="AQ7" s="115"/>
      <c r="AR7" s="115"/>
      <c r="AS7" s="11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50" t="s">
        <v>12</v>
      </c>
      <c r="C8" s="12"/>
      <c r="D8" s="52"/>
      <c r="E8" s="116">
        <v>3</v>
      </c>
      <c r="F8" s="116">
        <v>0</v>
      </c>
      <c r="G8" s="116">
        <v>0</v>
      </c>
      <c r="H8" s="116">
        <v>0</v>
      </c>
      <c r="I8" s="116">
        <v>8</v>
      </c>
      <c r="J8" s="117">
        <v>0.53300000000000003</v>
      </c>
      <c r="K8" s="45">
        <f>PRODUCT(I8/J8)</f>
        <v>15.009380863039398</v>
      </c>
      <c r="L8" s="118">
        <f>PRODUCT((F8+G8)/E8)</f>
        <v>0</v>
      </c>
      <c r="M8" s="118">
        <f>PRODUCT(H8/E8)</f>
        <v>0</v>
      </c>
      <c r="N8" s="118">
        <f>PRODUCT((F8+G8+H8)/E8)</f>
        <v>0</v>
      </c>
      <c r="O8" s="118">
        <f>PRODUCT(I8/E8)</f>
        <v>2.6666666666666665</v>
      </c>
      <c r="Q8" s="48"/>
      <c r="R8" s="48"/>
      <c r="S8" s="48"/>
      <c r="T8" s="45" t="s">
        <v>48</v>
      </c>
      <c r="U8" s="45"/>
      <c r="V8" s="45"/>
      <c r="W8" s="4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5"/>
      <c r="AL8" s="45"/>
      <c r="AM8" s="45"/>
      <c r="AN8" s="48"/>
      <c r="AO8" s="48"/>
      <c r="AP8" s="48"/>
      <c r="AQ8" s="48"/>
      <c r="AR8" s="48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19" t="s">
        <v>54</v>
      </c>
      <c r="C9" s="120"/>
      <c r="D9" s="121"/>
      <c r="E9" s="116">
        <f>PRODUCT(E5+Q5)</f>
        <v>0</v>
      </c>
      <c r="F9" s="116">
        <f>PRODUCT(F5+R5)</f>
        <v>0</v>
      </c>
      <c r="G9" s="116">
        <f>PRODUCT(G5+S5)</f>
        <v>0</v>
      </c>
      <c r="H9" s="116">
        <f>PRODUCT(H5+T5)</f>
        <v>0</v>
      </c>
      <c r="I9" s="116">
        <f>PRODUCT(I5+U5)</f>
        <v>0</v>
      </c>
      <c r="J9" s="117">
        <v>0</v>
      </c>
      <c r="K9" s="45">
        <f>PRODUCT(K5+W5)</f>
        <v>0</v>
      </c>
      <c r="L9" s="118">
        <v>0</v>
      </c>
      <c r="M9" s="118">
        <v>0</v>
      </c>
      <c r="N9" s="118">
        <v>0</v>
      </c>
      <c r="O9" s="118">
        <v>0</v>
      </c>
      <c r="Q9" s="48"/>
      <c r="R9" s="48"/>
      <c r="S9" s="48"/>
      <c r="T9" s="45"/>
      <c r="U9" s="45"/>
      <c r="V9" s="45"/>
      <c r="W9" s="45"/>
      <c r="X9" s="45"/>
      <c r="Y9" s="45"/>
      <c r="Z9" s="45"/>
      <c r="AA9" s="45"/>
      <c r="AB9" s="45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22" t="s">
        <v>57</v>
      </c>
      <c r="C10" s="38"/>
      <c r="D10" s="41"/>
      <c r="E10" s="116">
        <f>PRODUCT(AA5+AM5)</f>
        <v>11</v>
      </c>
      <c r="F10" s="116">
        <f>PRODUCT(AB5+AN5)</f>
        <v>0</v>
      </c>
      <c r="G10" s="116">
        <f>PRODUCT(AC5+AO5)</f>
        <v>2</v>
      </c>
      <c r="H10" s="116">
        <f>PRODUCT(AD5+AP5)</f>
        <v>22</v>
      </c>
      <c r="I10" s="116">
        <f>PRODUCT(AE5+AQ5)</f>
        <v>56</v>
      </c>
      <c r="J10" s="117">
        <f>PRODUCT(I10/K10)</f>
        <v>0.66666666666666663</v>
      </c>
      <c r="K10" s="24">
        <f>PRODUCT(AG5+AS5)</f>
        <v>84</v>
      </c>
      <c r="L10" s="118">
        <f>PRODUCT((F10+G10)/E10)</f>
        <v>0.18181818181818182</v>
      </c>
      <c r="M10" s="118">
        <f>PRODUCT(H10/E10)</f>
        <v>2</v>
      </c>
      <c r="N10" s="118">
        <f>PRODUCT((F10+G10+H10)/E10)</f>
        <v>2.1818181818181817</v>
      </c>
      <c r="O10" s="118">
        <f>PRODUCT(I10/E10)</f>
        <v>5.0909090909090908</v>
      </c>
      <c r="Q10" s="48"/>
      <c r="R10" s="48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8"/>
      <c r="AH10" s="48"/>
      <c r="AI10" s="48"/>
      <c r="AJ10" s="48"/>
      <c r="AK10" s="45"/>
      <c r="AL10" s="24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23" t="s">
        <v>60</v>
      </c>
      <c r="C11" s="124"/>
      <c r="D11" s="125"/>
      <c r="E11" s="116">
        <f>SUM(E8:E10)</f>
        <v>14</v>
      </c>
      <c r="F11" s="116">
        <f t="shared" ref="F11:I11" si="0">SUM(F8:F10)</f>
        <v>0</v>
      </c>
      <c r="G11" s="116">
        <f t="shared" si="0"/>
        <v>2</v>
      </c>
      <c r="H11" s="116">
        <f t="shared" si="0"/>
        <v>22</v>
      </c>
      <c r="I11" s="116">
        <f t="shared" si="0"/>
        <v>64</v>
      </c>
      <c r="J11" s="117">
        <f>PRODUCT(I11/K11)</f>
        <v>0.64640339574016525</v>
      </c>
      <c r="K11" s="45">
        <f>SUM(K8:K10)</f>
        <v>99.009380863039397</v>
      </c>
      <c r="L11" s="118">
        <f>PRODUCT((F11+G11)/E11)</f>
        <v>0.14285714285714285</v>
      </c>
      <c r="M11" s="118">
        <f>PRODUCT(H11/E11)</f>
        <v>1.5714285714285714</v>
      </c>
      <c r="N11" s="118">
        <f>PRODUCT((F11+G11+H11)/E11)</f>
        <v>1.7142857142857142</v>
      </c>
      <c r="O11" s="118">
        <f>PRODUCT(I11/E11)</f>
        <v>4.5714285714285712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45"/>
      <c r="C12" s="45"/>
      <c r="D12" s="45"/>
      <c r="E12" s="24"/>
      <c r="F12" s="24"/>
      <c r="G12" s="24"/>
      <c r="H12" s="24"/>
      <c r="I12" s="24"/>
      <c r="J12" s="45"/>
      <c r="K12" s="45"/>
      <c r="L12" s="24"/>
      <c r="M12" s="24"/>
      <c r="N12" s="24"/>
      <c r="O12" s="2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J50" s="45"/>
      <c r="K50" s="45"/>
      <c r="L50"/>
      <c r="M50"/>
      <c r="N50"/>
      <c r="O50"/>
      <c r="P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24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24"/>
      <c r="AL176" s="24"/>
    </row>
    <row r="177" spans="12:38" x14ac:dyDescent="0.25">
      <c r="R177" s="29"/>
      <c r="S177" s="2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</row>
    <row r="178" spans="12:38" x14ac:dyDescent="0.25">
      <c r="R178" s="29"/>
      <c r="S178" s="2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L180"/>
      <c r="M180"/>
      <c r="N180"/>
      <c r="O180"/>
      <c r="P180"/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2018-11-28T22:38:19Z</dcterms:modified>
</cp:coreProperties>
</file>