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O7" i="1"/>
  <c r="O6" i="1"/>
  <c r="O13" i="1" s="1"/>
  <c r="M10" i="1"/>
  <c r="M9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I20" i="1" s="1"/>
  <c r="H13" i="1"/>
  <c r="H17" i="1" s="1"/>
  <c r="G13" i="1"/>
  <c r="G17" i="1" s="1"/>
  <c r="G20" i="1" s="1"/>
  <c r="F13" i="1"/>
  <c r="F17" i="1" s="1"/>
  <c r="E13" i="1"/>
  <c r="E17" i="1" s="1"/>
  <c r="M13" i="1"/>
  <c r="D14" i="1" l="1"/>
  <c r="E20" i="1"/>
  <c r="M20" i="1" s="1"/>
  <c r="M17" i="1"/>
  <c r="K17" i="1"/>
  <c r="F20" i="1"/>
  <c r="K20" i="1" s="1"/>
  <c r="L17" i="1"/>
  <c r="H20" i="1"/>
  <c r="L20" i="1" s="1"/>
  <c r="N13" i="1"/>
  <c r="N17" i="1" s="1"/>
  <c r="O17" i="1"/>
  <c r="O20" i="1" s="1"/>
  <c r="N20" i="1" s="1"/>
</calcChain>
</file>

<file path=xl/sharedStrings.xml><?xml version="1.0" encoding="utf-8"?>
<sst xmlns="http://schemas.openxmlformats.org/spreadsheetml/2006/main" count="85" uniqueCount="54">
  <si>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</si>
  <si>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</si>
  <si>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</si>
  <si>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</si>
  <si>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</si>
  <si>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</si>
  <si>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</si>
  <si>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</si>
  <si>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</si>
  <si>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</si>
  <si>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</si>
  <si>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</si>
  <si>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</si>
  <si>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</si>
  <si>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</si>
  <si>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</si>
  <si>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</si>
  <si>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</si>
  <si>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</si>
  <si>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</si>
  <si>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</si>
  <si>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</si>
  <si>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</si>
  <si>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</si>
  <si>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</si>
  <si>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</si>
  <si>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</si>
  <si>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</si>
  <si>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</si>
  <si>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</si>
  <si>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</si>
  <si>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</si>
  <si>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</si>
  <si>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</si>
  <si>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</si>
  <si>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Tanja Viimavirta</t>
  </si>
  <si>
    <t>SMJ</t>
  </si>
  <si>
    <t>ykköspesis</t>
  </si>
  <si>
    <t>superpesiskarsinta</t>
  </si>
  <si>
    <t>10.</t>
  </si>
  <si>
    <t>11.</t>
  </si>
  <si>
    <t>6.</t>
  </si>
  <si>
    <t>YJ</t>
  </si>
  <si>
    <t>play off</t>
  </si>
  <si>
    <t>YPJ</t>
  </si>
  <si>
    <t>24.5.1972</t>
  </si>
  <si>
    <t>YJ = Ylihärmän Junkkarit  (1908)</t>
  </si>
  <si>
    <t>YPJ = Ylihärmän Pesis-Junkkarit  (1996)</t>
  </si>
  <si>
    <t>SMJ = Seinäjoen Maila-Jussit  (1932)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</si>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</sst>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1992</v>
      </c>
      <c r="C4" s="60"/>
      <c r="D4" s="61" t="s">
        <v>36</v>
      </c>
      <c r="E4" s="60"/>
      <c r="F4" s="62" t="s">
        <v>37</v>
      </c>
      <c r="G4" s="66"/>
      <c r="H4" s="65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4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1993</v>
      </c>
      <c r="C5" s="60"/>
      <c r="D5" s="61" t="s">
        <v>36</v>
      </c>
      <c r="E5" s="60"/>
      <c r="F5" s="62" t="s">
        <v>37</v>
      </c>
      <c r="G5" s="66"/>
      <c r="H5" s="65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 t="s">
        <v>39</v>
      </c>
      <c r="D6" s="29" t="s">
        <v>36</v>
      </c>
      <c r="E6" s="27">
        <v>17</v>
      </c>
      <c r="F6" s="27">
        <v>0</v>
      </c>
      <c r="G6" s="27">
        <v>3</v>
      </c>
      <c r="H6" s="27">
        <v>5</v>
      </c>
      <c r="I6" s="27">
        <v>25</v>
      </c>
      <c r="J6" s="27">
        <v>11</v>
      </c>
      <c r="K6" s="27">
        <v>6</v>
      </c>
      <c r="L6" s="27">
        <v>5</v>
      </c>
      <c r="M6" s="27">
        <v>3</v>
      </c>
      <c r="N6" s="63">
        <v>0.41699999999999998</v>
      </c>
      <c r="O6" s="37">
        <f>PRODUCT(I6/N6)</f>
        <v>59.95203836930456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4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1995</v>
      </c>
      <c r="C7" s="27" t="s">
        <v>40</v>
      </c>
      <c r="D7" s="29" t="s">
        <v>36</v>
      </c>
      <c r="E7" s="27">
        <v>18</v>
      </c>
      <c r="F7" s="27">
        <v>0</v>
      </c>
      <c r="G7" s="27">
        <v>1</v>
      </c>
      <c r="H7" s="27">
        <v>17</v>
      </c>
      <c r="I7" s="27">
        <v>47</v>
      </c>
      <c r="J7" s="27">
        <v>30</v>
      </c>
      <c r="K7" s="27">
        <v>10</v>
      </c>
      <c r="L7" s="27">
        <v>6</v>
      </c>
      <c r="M7" s="27">
        <v>1</v>
      </c>
      <c r="N7" s="30">
        <v>0.48499999999999999</v>
      </c>
      <c r="O7" s="37">
        <f>PRODUCT(I7/N7)</f>
        <v>96.907216494845358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4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1996</v>
      </c>
      <c r="C8" s="27" t="s">
        <v>41</v>
      </c>
      <c r="D8" s="29" t="s">
        <v>42</v>
      </c>
      <c r="E8" s="27">
        <v>24</v>
      </c>
      <c r="F8" s="27">
        <v>0</v>
      </c>
      <c r="G8" s="27">
        <v>10</v>
      </c>
      <c r="H8" s="27">
        <v>17</v>
      </c>
      <c r="I8" s="27">
        <v>76</v>
      </c>
      <c r="J8" s="27">
        <v>37</v>
      </c>
      <c r="K8" s="27">
        <v>19</v>
      </c>
      <c r="L8" s="27">
        <v>10</v>
      </c>
      <c r="M8" s="27">
        <v>10</v>
      </c>
      <c r="N8" s="30">
        <v>0.47199999999999998</v>
      </c>
      <c r="O8" s="37">
        <f>PRODUCT(I8/N8)</f>
        <v>161.0169491525424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43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1997</v>
      </c>
      <c r="C9" s="27" t="s">
        <v>41</v>
      </c>
      <c r="D9" s="29" t="s">
        <v>44</v>
      </c>
      <c r="E9" s="27">
        <v>24</v>
      </c>
      <c r="F9" s="27">
        <v>0</v>
      </c>
      <c r="G9" s="27">
        <v>5</v>
      </c>
      <c r="H9" s="27">
        <v>12</v>
      </c>
      <c r="I9" s="27">
        <v>52</v>
      </c>
      <c r="J9" s="27">
        <v>30</v>
      </c>
      <c r="K9" s="27">
        <v>10</v>
      </c>
      <c r="L9" s="27">
        <v>7</v>
      </c>
      <c r="M9" s="27">
        <f>PRODUCT(F9+G9)</f>
        <v>5</v>
      </c>
      <c r="N9" s="30">
        <v>0.38300000000000001</v>
      </c>
      <c r="O9" s="37">
        <f>PRODUCT(I9/N9)</f>
        <v>135.77023498694516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43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1998</v>
      </c>
      <c r="C10" s="27" t="s">
        <v>40</v>
      </c>
      <c r="D10" s="29" t="s">
        <v>44</v>
      </c>
      <c r="E10" s="27">
        <v>18</v>
      </c>
      <c r="F10" s="27">
        <v>0</v>
      </c>
      <c r="G10" s="27">
        <v>7</v>
      </c>
      <c r="H10" s="27">
        <v>1</v>
      </c>
      <c r="I10" s="27">
        <v>41</v>
      </c>
      <c r="J10" s="27">
        <v>10</v>
      </c>
      <c r="K10" s="27">
        <v>13</v>
      </c>
      <c r="L10" s="27">
        <v>11</v>
      </c>
      <c r="M10" s="27">
        <f>PRODUCT(F10+G10)</f>
        <v>7</v>
      </c>
      <c r="N10" s="30">
        <v>0.42299999999999999</v>
      </c>
      <c r="O10" s="37">
        <f>PRODUCT(I10/N10)</f>
        <v>96.92671394799055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49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1999</v>
      </c>
      <c r="C11" s="27"/>
      <c r="D11" s="29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0">
        <v>2000</v>
      </c>
      <c r="C12" s="60"/>
      <c r="D12" s="61" t="s">
        <v>44</v>
      </c>
      <c r="E12" s="60"/>
      <c r="F12" s="62" t="s">
        <v>37</v>
      </c>
      <c r="G12" s="66"/>
      <c r="H12" s="65"/>
      <c r="I12" s="60"/>
      <c r="J12" s="60"/>
      <c r="K12" s="60"/>
      <c r="L12" s="60"/>
      <c r="M12" s="60"/>
      <c r="N12" s="6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101</v>
      </c>
      <c r="F13" s="19">
        <f t="shared" si="0"/>
        <v>0</v>
      </c>
      <c r="G13" s="19">
        <f t="shared" si="0"/>
        <v>26</v>
      </c>
      <c r="H13" s="19">
        <f t="shared" si="0"/>
        <v>52</v>
      </c>
      <c r="I13" s="19">
        <f t="shared" si="0"/>
        <v>241</v>
      </c>
      <c r="J13" s="19">
        <f t="shared" si="0"/>
        <v>118</v>
      </c>
      <c r="K13" s="19">
        <f t="shared" si="0"/>
        <v>58</v>
      </c>
      <c r="L13" s="19">
        <f t="shared" si="0"/>
        <v>39</v>
      </c>
      <c r="M13" s="19">
        <f t="shared" si="0"/>
        <v>26</v>
      </c>
      <c r="N13" s="31">
        <f>PRODUCT(I13/O13)</f>
        <v>0.43772566589561551</v>
      </c>
      <c r="O13" s="32">
        <f t="shared" ref="O13:AE13" si="1">SUM(O4:O12)</f>
        <v>550.57315295162812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183.33333333333334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49</v>
      </c>
      <c r="Q16" s="13"/>
      <c r="R16" s="13"/>
      <c r="S16" s="13"/>
      <c r="T16" s="68"/>
      <c r="U16" s="68"/>
      <c r="V16" s="68"/>
      <c r="W16" s="68"/>
      <c r="X16" s="68"/>
      <c r="Y16" s="13"/>
      <c r="Z16" s="13"/>
      <c r="AA16" s="13"/>
      <c r="AB16" s="12"/>
      <c r="AC16" s="13"/>
      <c r="AD16" s="13"/>
      <c r="AE16" s="13"/>
      <c r="AF16" s="69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1" t="s">
        <v>17</v>
      </c>
      <c r="C17" s="13"/>
      <c r="D17" s="42"/>
      <c r="E17" s="27">
        <f>PRODUCT(E13)</f>
        <v>101</v>
      </c>
      <c r="F17" s="27">
        <f>PRODUCT(F13)</f>
        <v>0</v>
      </c>
      <c r="G17" s="27">
        <f>PRODUCT(G13)</f>
        <v>26</v>
      </c>
      <c r="H17" s="27">
        <f>PRODUCT(H13)</f>
        <v>52</v>
      </c>
      <c r="I17" s="27">
        <f>PRODUCT(I13)</f>
        <v>241</v>
      </c>
      <c r="J17" s="1"/>
      <c r="K17" s="43">
        <f>PRODUCT((F17+G17)/E17)</f>
        <v>0.25742574257425743</v>
      </c>
      <c r="L17" s="43">
        <f>PRODUCT(H17/E17)</f>
        <v>0.51485148514851486</v>
      </c>
      <c r="M17" s="43">
        <f>PRODUCT(I17/E17)</f>
        <v>2.386138613861386</v>
      </c>
      <c r="N17" s="30">
        <f>PRODUCT(N13)</f>
        <v>0.43772566589561551</v>
      </c>
      <c r="O17" s="25">
        <f>PRODUCT(O13)</f>
        <v>550.57315295162812</v>
      </c>
      <c r="P17" s="70" t="s">
        <v>50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3"/>
      <c r="AC17" s="72"/>
      <c r="AD17" s="74"/>
      <c r="AE17" s="74"/>
      <c r="AF17" s="75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6" t="s">
        <v>51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9"/>
      <c r="AC18" s="78"/>
      <c r="AD18" s="80"/>
      <c r="AE18" s="80"/>
      <c r="AF18" s="81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6" t="s">
        <v>52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9"/>
      <c r="AC19" s="78"/>
      <c r="AD19" s="80"/>
      <c r="AE19" s="80"/>
      <c r="AF19" s="8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52" t="s">
        <v>20</v>
      </c>
      <c r="C20" s="53"/>
      <c r="D20" s="54"/>
      <c r="E20" s="19">
        <f>SUM(E17:E19)</f>
        <v>101</v>
      </c>
      <c r="F20" s="19">
        <f>SUM(F17:F19)</f>
        <v>0</v>
      </c>
      <c r="G20" s="19">
        <f>SUM(G17:G19)</f>
        <v>26</v>
      </c>
      <c r="H20" s="19">
        <f>SUM(H17:H19)</f>
        <v>52</v>
      </c>
      <c r="I20" s="19">
        <f>SUM(I17:I19)</f>
        <v>241</v>
      </c>
      <c r="J20" s="1"/>
      <c r="K20" s="55">
        <f>PRODUCT((F20+G20)/E20)</f>
        <v>0.25742574257425743</v>
      </c>
      <c r="L20" s="55">
        <f>PRODUCT(H20/E20)</f>
        <v>0.51485148514851486</v>
      </c>
      <c r="M20" s="55">
        <f>PRODUCT(I20/E20)</f>
        <v>2.386138613861386</v>
      </c>
      <c r="N20" s="31">
        <f>PRODUCT(I20/O20)</f>
        <v>0.43772566589561551</v>
      </c>
      <c r="O20" s="25">
        <f>SUM(O17:O19)</f>
        <v>550.57315295162812</v>
      </c>
      <c r="P20" s="82" t="s">
        <v>53</v>
      </c>
      <c r="Q20" s="83"/>
      <c r="R20" s="83"/>
      <c r="S20" s="84"/>
      <c r="T20" s="84"/>
      <c r="U20" s="84"/>
      <c r="V20" s="84"/>
      <c r="W20" s="84"/>
      <c r="X20" s="84"/>
      <c r="Y20" s="84"/>
      <c r="Z20" s="84"/>
      <c r="AA20" s="84"/>
      <c r="AB20" s="85"/>
      <c r="AC20" s="84"/>
      <c r="AD20" s="86"/>
      <c r="AE20" s="86"/>
      <c r="AF20" s="87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1" t="s">
        <v>34</v>
      </c>
      <c r="C22" s="1"/>
      <c r="D22" s="67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1"/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  <c r="AM28" s="26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8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2019-02-02T15:12:39Z</dcterms:modified>
</cp:coreProperties>
</file>