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I15" i="2" l="1"/>
  <c r="E15" i="2"/>
  <c r="K13" i="2"/>
  <c r="K16" i="2" s="1"/>
  <c r="AS10" i="2"/>
  <c r="AQ10" i="2"/>
  <c r="AP10" i="2"/>
  <c r="AO10" i="2"/>
  <c r="AN10" i="2"/>
  <c r="AM10" i="2"/>
  <c r="AG10" i="2"/>
  <c r="K15" i="2" s="1"/>
  <c r="AE10" i="2"/>
  <c r="AD10" i="2"/>
  <c r="H15" i="2" s="1"/>
  <c r="M15" i="2" s="1"/>
  <c r="AC10" i="2"/>
  <c r="G15" i="2" s="1"/>
  <c r="AB10" i="2"/>
  <c r="F15" i="2" s="1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O15" i="2" l="1"/>
  <c r="E16" i="2"/>
  <c r="G16" i="2"/>
  <c r="O14" i="2"/>
  <c r="F16" i="2"/>
  <c r="N14" i="2"/>
  <c r="L14" i="2"/>
  <c r="H16" i="2"/>
  <c r="M16" i="2" s="1"/>
  <c r="M14" i="2"/>
  <c r="N15" i="2"/>
  <c r="L15" i="2"/>
  <c r="I16" i="2"/>
  <c r="O16" i="2" s="1"/>
  <c r="N16" i="2" l="1"/>
  <c r="L16" i="2"/>
</calcChain>
</file>

<file path=xl/sharedStrings.xml><?xml version="1.0" encoding="utf-8"?>
<sst xmlns="http://schemas.openxmlformats.org/spreadsheetml/2006/main" count="156" uniqueCount="64">
  <si>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</si>
  <si>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</si>
  <si>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</si>
  <si>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</si>
  <si>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</si>
  <si>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</si>
  <si>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</si>
  <si>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</si>
  <si>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</si>
  <si>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</si>
  <si>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</si>
  <si>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</si>
  <si>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</si>
  <si>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</si>
  <si>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</si>
  <si>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</si>
  <si>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</si>
  <si>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</si>
  <si>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</si>
  <si>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</si>
  <si>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</si>
  <si>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</si>
  <si>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</si>
  <si>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</si>
  <si>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</si>
  <si>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</si>
  <si>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</si>
  <si>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</si>
  <si>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</si>
  <si>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</si>
  <si>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</si>
  <si>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</si>
  <si>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Vierola</t>
  </si>
  <si>
    <t>9.</t>
  </si>
  <si>
    <t>VM</t>
  </si>
  <si>
    <t>Seurat</t>
  </si>
  <si>
    <t>VM = Vaasan Maila  (1933)</t>
  </si>
  <si>
    <t>28.05. 1986  RPL - VM  15-2</t>
  </si>
  <si>
    <t>MESTARUUSSARJA</t>
  </si>
  <si>
    <t>URA SM-SARJASSA</t>
  </si>
  <si>
    <t xml:space="preserve"> Arvo-ottelut</t>
  </si>
  <si>
    <t>Mitalit</t>
  </si>
  <si>
    <t xml:space="preserve">1.  ottelu    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</si>
  <si>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</si>
  <si>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</si>
  <si>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</si>
  <si>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</si>
  <si>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</si>
  <si>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</si>
  <si>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</si>
  <si>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</si>
  <si>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</si>
  <si>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</si>
  <si>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</si>
  <si>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</si>
  <si>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</si>
  <si>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VäVi = Vähänkyrön Viesti  (1938)</t>
  </si>
  <si>
    <t>2.</t>
  </si>
  <si>
    <t>7.</t>
  </si>
  <si>
    <t>VäVi</t>
  </si>
  <si>
    <t>11.</t>
  </si>
  <si>
    <t>suomensarja</t>
  </si>
  <si>
    <t>ykkössarja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</si>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</sst>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0" xfId="0" applyFont="1" applyFill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4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0" borderId="0" xfId="0" applyFont="1" applyFill="1"/>
    <xf numFmtId="0" fontId="1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/>
    <xf numFmtId="165" fontId="1" fillId="2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0" fontId="1" fillId="3" borderId="6" xfId="0" applyFont="1" applyFill="1" applyBorder="1"/>
    <xf numFmtId="0" fontId="1" fillId="3" borderId="0" xfId="0" applyFont="1" applyFill="1" applyBorder="1"/>
    <xf numFmtId="0" fontId="3" fillId="4" borderId="3" xfId="0" applyFont="1" applyFill="1" applyBorder="1"/>
    <xf numFmtId="0" fontId="1" fillId="2" borderId="1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2" fontId="1" fillId="2" borderId="2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2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6" borderId="12" xfId="0" applyFont="1" applyFill="1" applyBorder="1"/>
    <xf numFmtId="0" fontId="2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2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2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3" borderId="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/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3" borderId="1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3" borderId="1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0" fontId="0" fillId="3" borderId="0" xfId="0" applyFill="1"/>
    <xf numFmtId="0" fontId="1" fillId="4" borderId="1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3" borderId="2" xfId="1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/>
    <xf numFmtId="165" fontId="1" fillId="8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1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2" customWidth="1"/>
    <col min="3" max="3" width="6.7109375" style="71" customWidth="1"/>
    <col min="4" max="4" width="8.57031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8" customWidth="1"/>
    <col min="16" max="20" width="5.7109375" style="71" customWidth="1"/>
    <col min="21" max="21" width="8.7109375" style="71" customWidth="1"/>
    <col min="22" max="22" width="0.5703125" style="28" customWidth="1"/>
    <col min="23" max="27" width="5.7109375" style="71" customWidth="1"/>
    <col min="28" max="28" width="8.7109375" style="71" customWidth="1"/>
    <col min="29" max="29" width="0.5703125" style="28" customWidth="1"/>
    <col min="30" max="35" width="5.7109375" style="71" customWidth="1"/>
    <col min="36" max="36" width="82.7109375" style="2" customWidth="1"/>
    <col min="37" max="16384" width="9.140625" style="9"/>
  </cols>
  <sheetData>
    <row r="1" spans="1:36" ht="16.5" customHeight="1" x14ac:dyDescent="0.25">
      <c r="A1" s="2"/>
      <c r="B1" s="3" t="s">
        <v>32</v>
      </c>
      <c r="C1" s="4"/>
      <c r="D1" s="5"/>
      <c r="E1" s="6" t="s">
        <v>63</v>
      </c>
      <c r="F1" s="6"/>
      <c r="G1" s="7"/>
      <c r="H1" s="7"/>
      <c r="I1" s="4"/>
      <c r="J1" s="4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23" customFormat="1" ht="15" customHeight="1" x14ac:dyDescent="0.2">
      <c r="A2" s="10"/>
      <c r="B2" s="1" t="s">
        <v>38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73"/>
      <c r="W2" s="22" t="s">
        <v>14</v>
      </c>
      <c r="X2" s="14"/>
      <c r="Y2" s="14"/>
      <c r="Z2" s="14"/>
      <c r="AA2" s="14"/>
      <c r="AB2" s="15"/>
      <c r="AC2" s="73"/>
      <c r="AD2" s="22" t="s">
        <v>40</v>
      </c>
      <c r="AE2" s="14"/>
      <c r="AF2" s="14"/>
      <c r="AG2" s="20"/>
      <c r="AH2" s="14" t="s">
        <v>41</v>
      </c>
      <c r="AI2" s="15"/>
      <c r="AJ2" s="10"/>
    </row>
    <row r="3" spans="1:36" s="23" customFormat="1" ht="15" customHeight="1" x14ac:dyDescent="0.2">
      <c r="A3" s="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31</v>
      </c>
      <c r="AG3" s="15" t="s">
        <v>28</v>
      </c>
      <c r="AH3" s="17" t="s">
        <v>29</v>
      </c>
      <c r="AI3" s="18" t="s">
        <v>30</v>
      </c>
      <c r="AJ3" s="10"/>
    </row>
    <row r="4" spans="1:36" s="23" customFormat="1" ht="15" customHeight="1" x14ac:dyDescent="0.2">
      <c r="A4" s="10"/>
      <c r="B4" s="126">
        <v>1984</v>
      </c>
      <c r="C4" s="126" t="s">
        <v>57</v>
      </c>
      <c r="D4" s="127" t="s">
        <v>34</v>
      </c>
      <c r="E4" s="126"/>
      <c r="F4" s="128" t="s">
        <v>62</v>
      </c>
      <c r="G4" s="129"/>
      <c r="H4" s="130"/>
      <c r="I4" s="126"/>
      <c r="J4" s="126"/>
      <c r="K4" s="126"/>
      <c r="L4" s="126"/>
      <c r="M4" s="126"/>
      <c r="N4" s="131"/>
      <c r="O4" s="24"/>
      <c r="P4" s="25"/>
      <c r="Q4" s="25"/>
      <c r="R4" s="25"/>
      <c r="S4" s="25"/>
      <c r="T4" s="25"/>
      <c r="U4" s="29"/>
      <c r="V4" s="24"/>
      <c r="W4" s="58"/>
      <c r="X4" s="58"/>
      <c r="Y4" s="30"/>
      <c r="Z4" s="58"/>
      <c r="AA4" s="30"/>
      <c r="AB4" s="74"/>
      <c r="AC4" s="24"/>
      <c r="AD4" s="25"/>
      <c r="AE4" s="3"/>
      <c r="AF4" s="75"/>
      <c r="AG4" s="29"/>
      <c r="AH4" s="31"/>
      <c r="AI4" s="25"/>
      <c r="AJ4" s="10"/>
    </row>
    <row r="5" spans="1:36" s="23" customFormat="1" ht="15" customHeight="1" x14ac:dyDescent="0.2">
      <c r="A5" s="10"/>
      <c r="B5" s="25">
        <v>1985</v>
      </c>
      <c r="C5" s="25"/>
      <c r="D5" s="33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9"/>
      <c r="V5" s="24"/>
      <c r="W5" s="58"/>
      <c r="X5" s="58"/>
      <c r="Y5" s="30"/>
      <c r="Z5" s="58"/>
      <c r="AA5" s="30"/>
      <c r="AB5" s="74"/>
      <c r="AC5" s="24"/>
      <c r="AD5" s="25"/>
      <c r="AE5" s="3"/>
      <c r="AF5" s="75"/>
      <c r="AG5" s="29"/>
      <c r="AH5" s="31"/>
      <c r="AI5" s="25"/>
      <c r="AJ5" s="10"/>
    </row>
    <row r="6" spans="1:36" s="23" customFormat="1" ht="15" customHeight="1" x14ac:dyDescent="0.2">
      <c r="A6" s="10"/>
      <c r="B6" s="25">
        <v>1986</v>
      </c>
      <c r="C6" s="25" t="s">
        <v>33</v>
      </c>
      <c r="D6" s="26" t="s">
        <v>34</v>
      </c>
      <c r="E6" s="25">
        <v>1</v>
      </c>
      <c r="F6" s="25">
        <v>0</v>
      </c>
      <c r="G6" s="25">
        <v>0</v>
      </c>
      <c r="H6" s="25">
        <v>0</v>
      </c>
      <c r="I6" s="25">
        <v>2</v>
      </c>
      <c r="J6" s="25">
        <v>2</v>
      </c>
      <c r="K6" s="25">
        <v>0</v>
      </c>
      <c r="L6" s="25">
        <v>0</v>
      </c>
      <c r="M6" s="25">
        <v>0</v>
      </c>
      <c r="N6" s="27">
        <v>0.5</v>
      </c>
      <c r="O6" s="24"/>
      <c r="P6" s="25"/>
      <c r="Q6" s="25"/>
      <c r="R6" s="25"/>
      <c r="S6" s="25"/>
      <c r="T6" s="25"/>
      <c r="U6" s="29"/>
      <c r="V6" s="24"/>
      <c r="W6" s="58"/>
      <c r="X6" s="58"/>
      <c r="Y6" s="30"/>
      <c r="Z6" s="58"/>
      <c r="AA6" s="30"/>
      <c r="AB6" s="74"/>
      <c r="AC6" s="24"/>
      <c r="AD6" s="25"/>
      <c r="AE6" s="3"/>
      <c r="AF6" s="75"/>
      <c r="AG6" s="29"/>
      <c r="AH6" s="31"/>
      <c r="AI6" s="25"/>
      <c r="AJ6" s="10"/>
    </row>
    <row r="7" spans="1:36" s="23" customFormat="1" ht="15" customHeight="1" x14ac:dyDescent="0.2">
      <c r="A7" s="10"/>
      <c r="B7" s="25">
        <v>1987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29"/>
      <c r="V7" s="24"/>
      <c r="W7" s="58"/>
      <c r="X7" s="58"/>
      <c r="Y7" s="30"/>
      <c r="Z7" s="58"/>
      <c r="AA7" s="30"/>
      <c r="AB7" s="74"/>
      <c r="AC7" s="24"/>
      <c r="AD7" s="25"/>
      <c r="AE7" s="3"/>
      <c r="AF7" s="75"/>
      <c r="AG7" s="29"/>
      <c r="AH7" s="31"/>
      <c r="AI7" s="25"/>
      <c r="AJ7" s="10"/>
    </row>
    <row r="8" spans="1:36" s="23" customFormat="1" ht="15" customHeight="1" x14ac:dyDescent="0.2">
      <c r="A8" s="10"/>
      <c r="B8" s="25">
        <v>1988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29"/>
      <c r="V8" s="24"/>
      <c r="W8" s="58"/>
      <c r="X8" s="58"/>
      <c r="Y8" s="30"/>
      <c r="Z8" s="58"/>
      <c r="AA8" s="30"/>
      <c r="AB8" s="74"/>
      <c r="AC8" s="24"/>
      <c r="AD8" s="25"/>
      <c r="AE8" s="3"/>
      <c r="AF8" s="75"/>
      <c r="AG8" s="29"/>
      <c r="AH8" s="31"/>
      <c r="AI8" s="25"/>
      <c r="AJ8" s="10"/>
    </row>
    <row r="9" spans="1:36" s="23" customFormat="1" ht="15" customHeight="1" x14ac:dyDescent="0.2">
      <c r="A9" s="10"/>
      <c r="B9" s="25">
        <v>1989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29"/>
      <c r="V9" s="24"/>
      <c r="W9" s="58"/>
      <c r="X9" s="58"/>
      <c r="Y9" s="30"/>
      <c r="Z9" s="58"/>
      <c r="AA9" s="30"/>
      <c r="AB9" s="74"/>
      <c r="AC9" s="24"/>
      <c r="AD9" s="25"/>
      <c r="AE9" s="3"/>
      <c r="AF9" s="75"/>
      <c r="AG9" s="29"/>
      <c r="AH9" s="31"/>
      <c r="AI9" s="25"/>
      <c r="AJ9" s="10"/>
    </row>
    <row r="10" spans="1:36" s="23" customFormat="1" ht="15" customHeight="1" x14ac:dyDescent="0.2">
      <c r="A10" s="10"/>
      <c r="B10" s="123">
        <v>1990</v>
      </c>
      <c r="C10" s="123" t="s">
        <v>58</v>
      </c>
      <c r="D10" s="124" t="s">
        <v>59</v>
      </c>
      <c r="E10" s="123"/>
      <c r="F10" s="117" t="s">
        <v>61</v>
      </c>
      <c r="G10" s="123"/>
      <c r="H10" s="123"/>
      <c r="I10" s="123"/>
      <c r="J10" s="123"/>
      <c r="K10" s="123"/>
      <c r="L10" s="123"/>
      <c r="M10" s="123"/>
      <c r="N10" s="125"/>
      <c r="O10" s="24"/>
      <c r="P10" s="25"/>
      <c r="Q10" s="25"/>
      <c r="R10" s="25"/>
      <c r="S10" s="25"/>
      <c r="T10" s="25"/>
      <c r="U10" s="29"/>
      <c r="V10" s="24"/>
      <c r="W10" s="58"/>
      <c r="X10" s="58"/>
      <c r="Y10" s="30"/>
      <c r="Z10" s="58"/>
      <c r="AA10" s="30"/>
      <c r="AB10" s="74"/>
      <c r="AC10" s="24"/>
      <c r="AD10" s="25"/>
      <c r="AE10" s="3"/>
      <c r="AF10" s="75"/>
      <c r="AG10" s="29"/>
      <c r="AH10" s="31"/>
      <c r="AI10" s="25"/>
      <c r="AJ10" s="10"/>
    </row>
    <row r="11" spans="1:36" s="23" customFormat="1" ht="15" customHeight="1" x14ac:dyDescent="0.2">
      <c r="A11" s="10"/>
      <c r="B11" s="25">
        <v>1991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9"/>
      <c r="V11" s="24"/>
      <c r="W11" s="58"/>
      <c r="X11" s="58"/>
      <c r="Y11" s="30"/>
      <c r="Z11" s="58"/>
      <c r="AA11" s="30"/>
      <c r="AB11" s="74"/>
      <c r="AC11" s="24"/>
      <c r="AD11" s="25"/>
      <c r="AE11" s="3"/>
      <c r="AF11" s="75"/>
      <c r="AG11" s="29"/>
      <c r="AH11" s="31"/>
      <c r="AI11" s="25"/>
      <c r="AJ11" s="10"/>
    </row>
    <row r="12" spans="1:36" s="23" customFormat="1" ht="15" customHeight="1" x14ac:dyDescent="0.2">
      <c r="A12" s="10"/>
      <c r="B12" s="123">
        <v>1992</v>
      </c>
      <c r="C12" s="123" t="s">
        <v>57</v>
      </c>
      <c r="D12" s="124" t="s">
        <v>59</v>
      </c>
      <c r="E12" s="123"/>
      <c r="F12" s="117" t="s">
        <v>61</v>
      </c>
      <c r="G12" s="123"/>
      <c r="H12" s="123"/>
      <c r="I12" s="123"/>
      <c r="J12" s="123"/>
      <c r="K12" s="123"/>
      <c r="L12" s="123"/>
      <c r="M12" s="123"/>
      <c r="N12" s="125"/>
      <c r="O12" s="24"/>
      <c r="P12" s="25"/>
      <c r="Q12" s="25"/>
      <c r="R12" s="25"/>
      <c r="S12" s="25"/>
      <c r="T12" s="25"/>
      <c r="U12" s="29"/>
      <c r="V12" s="24"/>
      <c r="W12" s="58"/>
      <c r="X12" s="58"/>
      <c r="Y12" s="30"/>
      <c r="Z12" s="58"/>
      <c r="AA12" s="30"/>
      <c r="AB12" s="74"/>
      <c r="AC12" s="24"/>
      <c r="AD12" s="25"/>
      <c r="AE12" s="3"/>
      <c r="AF12" s="75"/>
      <c r="AG12" s="29"/>
      <c r="AH12" s="31"/>
      <c r="AI12" s="25"/>
      <c r="AJ12" s="10"/>
    </row>
    <row r="13" spans="1:36" s="23" customFormat="1" ht="15" customHeight="1" x14ac:dyDescent="0.2">
      <c r="A13" s="10"/>
      <c r="B13" s="123">
        <v>1993</v>
      </c>
      <c r="C13" s="123" t="s">
        <v>60</v>
      </c>
      <c r="D13" s="124" t="s">
        <v>59</v>
      </c>
      <c r="E13" s="123"/>
      <c r="F13" s="117" t="s">
        <v>61</v>
      </c>
      <c r="G13" s="123"/>
      <c r="H13" s="123"/>
      <c r="I13" s="123"/>
      <c r="J13" s="123"/>
      <c r="K13" s="123"/>
      <c r="L13" s="123"/>
      <c r="M13" s="123"/>
      <c r="N13" s="125"/>
      <c r="O13" s="24"/>
      <c r="P13" s="25"/>
      <c r="Q13" s="25"/>
      <c r="R13" s="25"/>
      <c r="S13" s="25"/>
      <c r="T13" s="25"/>
      <c r="U13" s="29"/>
      <c r="V13" s="24"/>
      <c r="W13" s="58"/>
      <c r="X13" s="58"/>
      <c r="Y13" s="30"/>
      <c r="Z13" s="58"/>
      <c r="AA13" s="30"/>
      <c r="AB13" s="74"/>
      <c r="AC13" s="24"/>
      <c r="AD13" s="25"/>
      <c r="AE13" s="3"/>
      <c r="AF13" s="75"/>
      <c r="AG13" s="29"/>
      <c r="AH13" s="31"/>
      <c r="AI13" s="25"/>
      <c r="AJ13" s="10"/>
    </row>
    <row r="14" spans="1:36" s="23" customFormat="1" ht="15" customHeight="1" x14ac:dyDescent="0.2">
      <c r="A14" s="2"/>
      <c r="B14" s="16" t="s">
        <v>7</v>
      </c>
      <c r="C14" s="17"/>
      <c r="D14" s="15"/>
      <c r="E14" s="18">
        <v>1</v>
      </c>
      <c r="F14" s="18">
        <v>0</v>
      </c>
      <c r="G14" s="18">
        <v>0</v>
      </c>
      <c r="H14" s="18">
        <v>0</v>
      </c>
      <c r="I14" s="18">
        <v>2</v>
      </c>
      <c r="J14" s="18">
        <v>2</v>
      </c>
      <c r="K14" s="18">
        <v>0</v>
      </c>
      <c r="L14" s="18">
        <v>0</v>
      </c>
      <c r="M14" s="18">
        <v>0</v>
      </c>
      <c r="N14" s="32">
        <v>0.5</v>
      </c>
      <c r="O14" s="76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2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2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0"/>
    </row>
    <row r="15" spans="1:36" s="23" customFormat="1" ht="15" customHeight="1" x14ac:dyDescent="0.25">
      <c r="A15" s="10"/>
      <c r="B15" s="33" t="s">
        <v>2</v>
      </c>
      <c r="C15" s="31"/>
      <c r="D15" s="34">
        <v>1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8"/>
      <c r="R15" s="35"/>
      <c r="S15" s="35"/>
      <c r="T15" s="35"/>
      <c r="U15" s="35"/>
      <c r="V15" s="28"/>
      <c r="W15" s="35"/>
      <c r="X15" s="35"/>
      <c r="Y15" s="35"/>
      <c r="Z15" s="35"/>
      <c r="AA15" s="35"/>
      <c r="AB15" s="35"/>
      <c r="AC15" s="28"/>
      <c r="AD15" s="35"/>
      <c r="AE15" s="35"/>
      <c r="AF15" s="35"/>
      <c r="AG15" s="35"/>
      <c r="AH15" s="35"/>
      <c r="AI15" s="35"/>
      <c r="AJ15" s="10"/>
    </row>
    <row r="16" spans="1:36" s="23" customFormat="1" ht="15" customHeight="1" x14ac:dyDescent="0.25">
      <c r="A16" s="10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8"/>
      <c r="P16" s="35"/>
      <c r="Q16" s="38"/>
      <c r="R16" s="35"/>
      <c r="S16" s="35"/>
      <c r="T16" s="35"/>
      <c r="U16" s="35"/>
      <c r="V16" s="28"/>
      <c r="W16" s="35"/>
      <c r="X16" s="35"/>
      <c r="Y16" s="35"/>
      <c r="Z16" s="35"/>
      <c r="AA16" s="35"/>
      <c r="AB16" s="35"/>
      <c r="AC16" s="28"/>
      <c r="AD16" s="35"/>
      <c r="AE16" s="35"/>
      <c r="AF16" s="35"/>
      <c r="AG16" s="35"/>
      <c r="AH16" s="35"/>
      <c r="AI16" s="35"/>
      <c r="AJ16" s="10"/>
    </row>
    <row r="17" spans="1:37" ht="15" customHeight="1" x14ac:dyDescent="0.25">
      <c r="A17" s="10"/>
      <c r="B17" s="22" t="s">
        <v>39</v>
      </c>
      <c r="C17" s="39"/>
      <c r="D17" s="3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15</v>
      </c>
      <c r="J17" s="35"/>
      <c r="K17" s="18" t="s">
        <v>24</v>
      </c>
      <c r="L17" s="18" t="s">
        <v>25</v>
      </c>
      <c r="M17" s="18" t="s">
        <v>26</v>
      </c>
      <c r="N17" s="18" t="s">
        <v>20</v>
      </c>
      <c r="O17" s="24"/>
      <c r="P17" s="40" t="s">
        <v>27</v>
      </c>
      <c r="Q17" s="12"/>
      <c r="R17" s="12"/>
      <c r="S17" s="12"/>
      <c r="T17" s="41"/>
      <c r="U17" s="41"/>
      <c r="V17" s="41"/>
      <c r="W17" s="41"/>
      <c r="X17" s="41"/>
      <c r="Y17" s="41"/>
      <c r="Z17" s="12"/>
      <c r="AA17" s="12"/>
      <c r="AB17" s="12"/>
      <c r="AC17" s="12"/>
      <c r="AD17" s="12"/>
      <c r="AE17" s="12"/>
      <c r="AF17" s="12"/>
      <c r="AG17" s="12"/>
      <c r="AH17" s="12"/>
      <c r="AI17" s="42"/>
      <c r="AJ17" s="10"/>
      <c r="AK17" s="35"/>
    </row>
    <row r="18" spans="1:37" ht="15" customHeight="1" x14ac:dyDescent="0.2">
      <c r="A18" s="10"/>
      <c r="B18" s="40" t="s">
        <v>11</v>
      </c>
      <c r="C18" s="12"/>
      <c r="D18" s="42"/>
      <c r="E18" s="25">
        <v>1</v>
      </c>
      <c r="F18" s="25">
        <v>0</v>
      </c>
      <c r="G18" s="25">
        <v>0</v>
      </c>
      <c r="H18" s="25">
        <v>0</v>
      </c>
      <c r="I18" s="25">
        <v>2</v>
      </c>
      <c r="J18" s="35"/>
      <c r="K18" s="43">
        <v>0</v>
      </c>
      <c r="L18" s="43">
        <v>0</v>
      </c>
      <c r="M18" s="43">
        <v>2</v>
      </c>
      <c r="N18" s="27">
        <v>0.5</v>
      </c>
      <c r="O18" s="24">
        <v>34.042553191489361</v>
      </c>
      <c r="P18" s="44" t="s">
        <v>9</v>
      </c>
      <c r="Q18" s="45"/>
      <c r="R18" s="46" t="s">
        <v>37</v>
      </c>
      <c r="S18" s="46"/>
      <c r="T18" s="46"/>
      <c r="U18" s="46"/>
      <c r="V18" s="46"/>
      <c r="W18" s="46"/>
      <c r="X18" s="46"/>
      <c r="Y18" s="47" t="s">
        <v>42</v>
      </c>
      <c r="Z18" s="46"/>
      <c r="AA18" s="46"/>
      <c r="AB18" s="46"/>
      <c r="AC18" s="77"/>
      <c r="AD18" s="77"/>
      <c r="AE18" s="77"/>
      <c r="AF18" s="77"/>
      <c r="AG18" s="77"/>
      <c r="AH18" s="46"/>
      <c r="AI18" s="78"/>
      <c r="AJ18" s="10"/>
      <c r="AK18" s="35"/>
    </row>
    <row r="19" spans="1:37" ht="15" customHeight="1" x14ac:dyDescent="0.2">
      <c r="A19" s="10"/>
      <c r="B19" s="48" t="s">
        <v>13</v>
      </c>
      <c r="C19" s="49"/>
      <c r="D19" s="50"/>
      <c r="E19" s="25"/>
      <c r="F19" s="25"/>
      <c r="G19" s="25"/>
      <c r="H19" s="25"/>
      <c r="I19" s="25"/>
      <c r="J19" s="35"/>
      <c r="K19" s="43"/>
      <c r="L19" s="43"/>
      <c r="M19" s="43"/>
      <c r="N19" s="27"/>
      <c r="O19" s="24"/>
      <c r="P19" s="51" t="s">
        <v>43</v>
      </c>
      <c r="Q19" s="52"/>
      <c r="R19" s="53"/>
      <c r="S19" s="53"/>
      <c r="T19" s="53"/>
      <c r="U19" s="53"/>
      <c r="V19" s="53"/>
      <c r="W19" s="53"/>
      <c r="X19" s="53"/>
      <c r="Y19" s="53"/>
      <c r="Z19" s="54"/>
      <c r="AA19" s="53"/>
      <c r="AB19" s="53"/>
      <c r="AC19" s="53"/>
      <c r="AD19" s="79"/>
      <c r="AE19" s="80"/>
      <c r="AF19" s="80"/>
      <c r="AG19" s="80"/>
      <c r="AH19" s="54"/>
      <c r="AI19" s="81"/>
      <c r="AJ19" s="10"/>
      <c r="AK19" s="35"/>
    </row>
    <row r="20" spans="1:37" ht="15" customHeight="1" x14ac:dyDescent="0.2">
      <c r="A20" s="10"/>
      <c r="B20" s="55" t="s">
        <v>14</v>
      </c>
      <c r="C20" s="56"/>
      <c r="D20" s="57"/>
      <c r="E20" s="58"/>
      <c r="F20" s="58"/>
      <c r="G20" s="58"/>
      <c r="H20" s="58"/>
      <c r="I20" s="58"/>
      <c r="J20" s="35"/>
      <c r="K20" s="59"/>
      <c r="L20" s="59"/>
      <c r="M20" s="59"/>
      <c r="N20" s="60"/>
      <c r="O20" s="24"/>
      <c r="P20" s="51" t="s">
        <v>44</v>
      </c>
      <c r="Q20" s="52"/>
      <c r="R20" s="53"/>
      <c r="S20" s="53"/>
      <c r="T20" s="53"/>
      <c r="U20" s="53"/>
      <c r="V20" s="53"/>
      <c r="W20" s="53"/>
      <c r="X20" s="53"/>
      <c r="Y20" s="53"/>
      <c r="Z20" s="54"/>
      <c r="AA20" s="53"/>
      <c r="AB20" s="53"/>
      <c r="AC20" s="53"/>
      <c r="AD20" s="80"/>
      <c r="AE20" s="80"/>
      <c r="AF20" s="80"/>
      <c r="AG20" s="80"/>
      <c r="AH20" s="54"/>
      <c r="AI20" s="81"/>
      <c r="AJ20" s="10"/>
      <c r="AK20" s="35"/>
    </row>
    <row r="21" spans="1:37" ht="15" customHeight="1" x14ac:dyDescent="0.2">
      <c r="A21" s="10"/>
      <c r="B21" s="61" t="s">
        <v>23</v>
      </c>
      <c r="C21" s="62"/>
      <c r="D21" s="63"/>
      <c r="E21" s="18">
        <v>1</v>
      </c>
      <c r="F21" s="18">
        <v>0</v>
      </c>
      <c r="G21" s="18">
        <v>0</v>
      </c>
      <c r="H21" s="18">
        <v>0</v>
      </c>
      <c r="I21" s="18">
        <v>2</v>
      </c>
      <c r="J21" s="35"/>
      <c r="K21" s="64">
        <v>0</v>
      </c>
      <c r="L21" s="64">
        <v>0</v>
      </c>
      <c r="M21" s="64">
        <v>2</v>
      </c>
      <c r="N21" s="32">
        <v>0.5</v>
      </c>
      <c r="O21" s="24">
        <v>34.042553191489361</v>
      </c>
      <c r="P21" s="65" t="s">
        <v>10</v>
      </c>
      <c r="Q21" s="66"/>
      <c r="R21" s="67"/>
      <c r="S21" s="67"/>
      <c r="T21" s="67"/>
      <c r="U21" s="67"/>
      <c r="V21" s="67"/>
      <c r="W21" s="67"/>
      <c r="X21" s="67"/>
      <c r="Y21" s="67"/>
      <c r="Z21" s="67"/>
      <c r="AA21" s="68"/>
      <c r="AB21" s="67"/>
      <c r="AC21" s="82"/>
      <c r="AD21" s="82"/>
      <c r="AE21" s="82"/>
      <c r="AF21" s="82"/>
      <c r="AG21" s="82"/>
      <c r="AH21" s="68"/>
      <c r="AI21" s="83"/>
      <c r="AJ21" s="10"/>
      <c r="AK21" s="35"/>
    </row>
    <row r="22" spans="1:37" ht="15" customHeight="1" x14ac:dyDescent="0.25">
      <c r="A22" s="10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24"/>
      <c r="P22" s="35"/>
      <c r="Q22" s="38"/>
      <c r="R22" s="35"/>
      <c r="S22" s="24"/>
      <c r="T22" s="24"/>
      <c r="U22" s="69"/>
      <c r="V22" s="35"/>
      <c r="W22" s="35"/>
      <c r="X22" s="35"/>
      <c r="Y22" s="35"/>
      <c r="Z22" s="24"/>
      <c r="AA22" s="24"/>
      <c r="AB22" s="24"/>
      <c r="AC22" s="24"/>
      <c r="AD22" s="35"/>
      <c r="AE22" s="35"/>
      <c r="AF22" s="35"/>
      <c r="AG22" s="35"/>
      <c r="AH22" s="35"/>
      <c r="AI22" s="35"/>
      <c r="AJ22" s="10"/>
      <c r="AK22" s="24"/>
    </row>
    <row r="23" spans="1:37" ht="15" customHeight="1" x14ac:dyDescent="0.25">
      <c r="A23" s="10"/>
      <c r="B23" s="35" t="s">
        <v>35</v>
      </c>
      <c r="C23" s="35"/>
      <c r="D23" s="10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24"/>
      <c r="T23" s="24"/>
      <c r="U23" s="69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10"/>
    </row>
    <row r="24" spans="1:37" ht="15" customHeight="1" x14ac:dyDescent="0.25">
      <c r="A24" s="10"/>
      <c r="B24" s="35"/>
      <c r="C24" s="35"/>
      <c r="D24" s="109" t="s">
        <v>56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69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10"/>
    </row>
    <row r="25" spans="1:37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24"/>
      <c r="T25" s="24"/>
      <c r="U25" s="69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10"/>
    </row>
    <row r="26" spans="1:37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24"/>
      <c r="T26" s="24"/>
      <c r="U26" s="69"/>
      <c r="V26" s="35"/>
      <c r="W26" s="35"/>
      <c r="X26" s="69"/>
      <c r="Y26" s="35"/>
      <c r="Z26" s="35"/>
      <c r="AA26" s="35"/>
      <c r="AB26" s="35"/>
      <c r="AC26" s="24"/>
      <c r="AD26" s="35"/>
      <c r="AE26" s="35"/>
      <c r="AF26" s="35"/>
      <c r="AG26" s="35"/>
      <c r="AH26" s="35"/>
      <c r="AI26" s="35"/>
      <c r="AJ26" s="10"/>
    </row>
    <row r="27" spans="1:37" ht="15" customHeight="1" x14ac:dyDescent="0.25">
      <c r="A27" s="1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4"/>
      <c r="P27" s="35"/>
      <c r="Q27" s="38"/>
      <c r="R27" s="35"/>
      <c r="S27" s="24"/>
      <c r="T27" s="24"/>
      <c r="U27" s="69"/>
      <c r="V27" s="35"/>
      <c r="W27" s="35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10"/>
      <c r="B29" s="35"/>
      <c r="C29" s="2"/>
      <c r="D29" s="2"/>
      <c r="E29" s="35"/>
      <c r="F29" s="35"/>
      <c r="G29" s="35"/>
      <c r="H29" s="35"/>
      <c r="I29" s="35"/>
      <c r="J29" s="35"/>
      <c r="K29" s="35"/>
      <c r="L29" s="35"/>
      <c r="M29" s="70"/>
      <c r="N29" s="36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10"/>
      <c r="B31" s="35"/>
      <c r="C31" s="2"/>
      <c r="D31" s="2"/>
      <c r="E31" s="35"/>
      <c r="F31" s="35"/>
      <c r="G31" s="35"/>
      <c r="H31" s="35"/>
      <c r="I31" s="35"/>
      <c r="J31" s="35"/>
      <c r="K31" s="35"/>
      <c r="L31" s="35"/>
      <c r="M31" s="70"/>
      <c r="N31" s="70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1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10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1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1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1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1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1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1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1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1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1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1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1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1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1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1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1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1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1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1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1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1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1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1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1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1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1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1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1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1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1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1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1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1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1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1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1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1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1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1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1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1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1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1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1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1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1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1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1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1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1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1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1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1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1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1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1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1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1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1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1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1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1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1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1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1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1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1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1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1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1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1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1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1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1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1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1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1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1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1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1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1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1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1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1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1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1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1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1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1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1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1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1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1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1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1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1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1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1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1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1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1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1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1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1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1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1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1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1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1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1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1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9"/>
    </row>
    <row r="178" spans="1:36" ht="15" customHeight="1" x14ac:dyDescent="0.25">
      <c r="A178" s="1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9"/>
    </row>
    <row r="179" spans="1:36" ht="15" customHeight="1" x14ac:dyDescent="0.25">
      <c r="A179" s="1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9"/>
    </row>
    <row r="180" spans="1:36" ht="15" customHeight="1" x14ac:dyDescent="0.25">
      <c r="A180" s="1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9"/>
    </row>
    <row r="181" spans="1:36" ht="15" customHeight="1" x14ac:dyDescent="0.25">
      <c r="A181" s="1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9"/>
    </row>
    <row r="182" spans="1:36" ht="15" customHeight="1" x14ac:dyDescent="0.25">
      <c r="A182" s="1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9"/>
    </row>
    <row r="183" spans="1:36" ht="15" customHeight="1" x14ac:dyDescent="0.25">
      <c r="A183" s="1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9"/>
    </row>
    <row r="184" spans="1:36" ht="15" customHeight="1" x14ac:dyDescent="0.25">
      <c r="A184" s="1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9"/>
    </row>
    <row r="185" spans="1:36" ht="15" customHeight="1" x14ac:dyDescent="0.25">
      <c r="A185" s="1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9"/>
    </row>
    <row r="186" spans="1:36" ht="15" customHeight="1" x14ac:dyDescent="0.25">
      <c r="A186" s="1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9"/>
    </row>
    <row r="187" spans="1:36" ht="15" customHeight="1" x14ac:dyDescent="0.25">
      <c r="A187" s="1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9"/>
    </row>
    <row r="188" spans="1:36" ht="15" customHeight="1" x14ac:dyDescent="0.25">
      <c r="A188" s="1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9"/>
    </row>
    <row r="189" spans="1:36" ht="15" customHeight="1" x14ac:dyDescent="0.25">
      <c r="A189" s="1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9"/>
    </row>
    <row r="190" spans="1:36" ht="15" customHeight="1" x14ac:dyDescent="0.25">
      <c r="A190" s="1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9"/>
    </row>
    <row r="191" spans="1:36" ht="15" customHeight="1" x14ac:dyDescent="0.25">
      <c r="A191" s="1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9"/>
    </row>
    <row r="192" spans="1:36" ht="15" customHeight="1" x14ac:dyDescent="0.25">
      <c r="A192" s="1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9"/>
    </row>
    <row r="193" spans="1:36" ht="15" customHeight="1" x14ac:dyDescent="0.25">
      <c r="A193" s="1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9"/>
    </row>
    <row r="194" spans="1:36" ht="15" customHeight="1" x14ac:dyDescent="0.25">
      <c r="A194" s="1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9"/>
    </row>
    <row r="195" spans="1:36" ht="15" customHeight="1" x14ac:dyDescent="0.25">
      <c r="A195" s="1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9"/>
    </row>
    <row r="196" spans="1:36" ht="15" customHeight="1" x14ac:dyDescent="0.25">
      <c r="A196" s="1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9"/>
    </row>
    <row r="197" spans="1:36" ht="15" customHeight="1" x14ac:dyDescent="0.25">
      <c r="A197" s="1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9"/>
    </row>
    <row r="198" spans="1:36" ht="15" customHeight="1" x14ac:dyDescent="0.25">
      <c r="A198" s="1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69"/>
      <c r="Y198" s="6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9"/>
    </row>
    <row r="199" spans="1:36" ht="15" customHeight="1" x14ac:dyDescent="0.25">
      <c r="A199" s="1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69"/>
      <c r="Y199" s="6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73" spans="2:36" ht="15" customHeight="1" x14ac:dyDescent="0.2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2:36" ht="15" customHeight="1" x14ac:dyDescent="0.2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2:36" ht="15" customHeight="1" x14ac:dyDescent="0.2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</row>
    <row r="376" spans="2:36" ht="15" customHeight="1" x14ac:dyDescent="0.2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</row>
    <row r="377" spans="2:36" ht="15" customHeight="1" x14ac:dyDescent="0.2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2:36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2:36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2:36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2:36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</row>
    <row r="382" spans="2:36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</row>
    <row r="383" spans="2:36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</row>
    <row r="384" spans="2:36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</row>
    <row r="385" spans="2:36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2:36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2:36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2:36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2:36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2:36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2:36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2:36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2:36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2:36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</row>
    <row r="395" spans="2:36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</row>
    <row r="396" spans="2:36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2:36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2:36" ht="15" customHeight="1" x14ac:dyDescent="0.2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2:36" ht="15" customHeight="1" x14ac:dyDescent="0.2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2:36" ht="15" customHeight="1" x14ac:dyDescent="0.2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2:36" ht="15" customHeight="1" x14ac:dyDescent="0.2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</row>
  </sheetData>
  <sortState ref="B4:T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3" t="s">
        <v>32</v>
      </c>
      <c r="C1" s="11"/>
      <c r="D1" s="12"/>
      <c r="E1" s="84" t="s">
        <v>63</v>
      </c>
      <c r="F1" s="84"/>
      <c r="G1" s="85"/>
      <c r="H1" s="85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4"/>
      <c r="AB1" s="84"/>
      <c r="AC1" s="85"/>
      <c r="AD1" s="85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6" t="s">
        <v>45</v>
      </c>
      <c r="C2" s="87"/>
      <c r="D2" s="88"/>
      <c r="E2" s="13" t="s">
        <v>11</v>
      </c>
      <c r="F2" s="14"/>
      <c r="G2" s="14"/>
      <c r="H2" s="14"/>
      <c r="I2" s="20"/>
      <c r="J2" s="15"/>
      <c r="K2" s="89"/>
      <c r="L2" s="22" t="s">
        <v>46</v>
      </c>
      <c r="M2" s="14"/>
      <c r="N2" s="14"/>
      <c r="O2" s="21"/>
      <c r="P2" s="19"/>
      <c r="Q2" s="22" t="s">
        <v>47</v>
      </c>
      <c r="R2" s="14"/>
      <c r="S2" s="14"/>
      <c r="T2" s="14"/>
      <c r="U2" s="20"/>
      <c r="V2" s="21"/>
      <c r="W2" s="19"/>
      <c r="X2" s="90" t="s">
        <v>48</v>
      </c>
      <c r="Y2" s="91"/>
      <c r="Z2" s="92"/>
      <c r="AA2" s="13" t="s">
        <v>11</v>
      </c>
      <c r="AB2" s="14"/>
      <c r="AC2" s="14"/>
      <c r="AD2" s="14"/>
      <c r="AE2" s="20"/>
      <c r="AF2" s="15"/>
      <c r="AG2" s="89"/>
      <c r="AH2" s="22" t="s">
        <v>49</v>
      </c>
      <c r="AI2" s="14"/>
      <c r="AJ2" s="14"/>
      <c r="AK2" s="21"/>
      <c r="AL2" s="19"/>
      <c r="AM2" s="22" t="s">
        <v>47</v>
      </c>
      <c r="AN2" s="14"/>
      <c r="AO2" s="14"/>
      <c r="AP2" s="14"/>
      <c r="AQ2" s="20"/>
      <c r="AR2" s="21"/>
      <c r="AS2" s="9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3"/>
      <c r="L3" s="18" t="s">
        <v>5</v>
      </c>
      <c r="M3" s="18" t="s">
        <v>6</v>
      </c>
      <c r="N3" s="18" t="s">
        <v>50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3"/>
      <c r="AH3" s="18" t="s">
        <v>5</v>
      </c>
      <c r="AI3" s="18" t="s">
        <v>6</v>
      </c>
      <c r="AJ3" s="18" t="s">
        <v>50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1984</v>
      </c>
      <c r="C4" s="25" t="s">
        <v>57</v>
      </c>
      <c r="D4" s="33" t="s">
        <v>34</v>
      </c>
      <c r="E4" s="25"/>
      <c r="F4" s="25"/>
      <c r="G4" s="25"/>
      <c r="H4" s="25"/>
      <c r="I4" s="25"/>
      <c r="J4" s="94"/>
      <c r="K4" s="73"/>
      <c r="L4" s="18"/>
      <c r="M4" s="18"/>
      <c r="N4" s="18"/>
      <c r="O4" s="18"/>
      <c r="P4" s="24"/>
      <c r="Q4" s="25">
        <v>2</v>
      </c>
      <c r="R4" s="25">
        <v>0</v>
      </c>
      <c r="S4" s="25">
        <v>0</v>
      </c>
      <c r="T4" s="25">
        <v>0</v>
      </c>
      <c r="U4" s="25"/>
      <c r="V4" s="96"/>
      <c r="W4" s="28"/>
      <c r="X4" s="25"/>
      <c r="Y4" s="31"/>
      <c r="Z4" s="33"/>
      <c r="AA4" s="25"/>
      <c r="AB4" s="25"/>
      <c r="AC4" s="25"/>
      <c r="AD4" s="29"/>
      <c r="AE4" s="25"/>
      <c r="AF4" s="9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7"/>
      <c r="AS4" s="9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9"/>
      <c r="I5" s="25"/>
      <c r="J5" s="94"/>
      <c r="K5" s="28"/>
      <c r="L5" s="95"/>
      <c r="M5" s="18"/>
      <c r="N5" s="18"/>
      <c r="O5" s="18"/>
      <c r="P5" s="24"/>
      <c r="Q5" s="25"/>
      <c r="R5" s="25"/>
      <c r="S5" s="29"/>
      <c r="T5" s="25"/>
      <c r="U5" s="25"/>
      <c r="V5" s="96"/>
      <c r="W5" s="28"/>
      <c r="X5" s="25"/>
      <c r="Y5" s="31"/>
      <c r="Z5" s="33"/>
      <c r="AA5" s="25"/>
      <c r="AB5" s="25"/>
      <c r="AC5" s="25"/>
      <c r="AD5" s="29"/>
      <c r="AE5" s="25"/>
      <c r="AF5" s="9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7"/>
      <c r="AS5" s="9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9"/>
      <c r="I6" s="25"/>
      <c r="J6" s="94"/>
      <c r="K6" s="28"/>
      <c r="L6" s="95"/>
      <c r="M6" s="18"/>
      <c r="N6" s="18"/>
      <c r="O6" s="18"/>
      <c r="P6" s="24"/>
      <c r="Q6" s="25"/>
      <c r="R6" s="25"/>
      <c r="S6" s="29"/>
      <c r="T6" s="25"/>
      <c r="U6" s="25"/>
      <c r="V6" s="96"/>
      <c r="W6" s="28"/>
      <c r="X6" s="25">
        <v>1990</v>
      </c>
      <c r="Y6" s="25" t="s">
        <v>58</v>
      </c>
      <c r="Z6" s="26" t="s">
        <v>59</v>
      </c>
      <c r="AA6" s="25">
        <v>21</v>
      </c>
      <c r="AB6" s="25">
        <v>0</v>
      </c>
      <c r="AC6" s="25">
        <v>16</v>
      </c>
      <c r="AD6" s="25">
        <v>16</v>
      </c>
      <c r="AE6" s="25"/>
      <c r="AF6" s="94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7"/>
      <c r="AS6" s="9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9"/>
      <c r="I7" s="25"/>
      <c r="J7" s="94"/>
      <c r="K7" s="28"/>
      <c r="L7" s="95"/>
      <c r="M7" s="18"/>
      <c r="N7" s="18"/>
      <c r="O7" s="18"/>
      <c r="P7" s="24"/>
      <c r="Q7" s="25"/>
      <c r="R7" s="25"/>
      <c r="S7" s="29"/>
      <c r="T7" s="25"/>
      <c r="U7" s="25"/>
      <c r="V7" s="96"/>
      <c r="W7" s="28"/>
      <c r="X7" s="25"/>
      <c r="Y7" s="25"/>
      <c r="Z7" s="26"/>
      <c r="AA7" s="25"/>
      <c r="AB7" s="25"/>
      <c r="AC7" s="25"/>
      <c r="AD7" s="25"/>
      <c r="AE7" s="25"/>
      <c r="AF7" s="9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7"/>
      <c r="AS7" s="9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3"/>
      <c r="E8" s="25"/>
      <c r="F8" s="25"/>
      <c r="G8" s="25"/>
      <c r="H8" s="29"/>
      <c r="I8" s="25"/>
      <c r="J8" s="94"/>
      <c r="K8" s="28"/>
      <c r="L8" s="95"/>
      <c r="M8" s="18"/>
      <c r="N8" s="18"/>
      <c r="O8" s="18"/>
      <c r="P8" s="24"/>
      <c r="Q8" s="25"/>
      <c r="R8" s="25"/>
      <c r="S8" s="29"/>
      <c r="T8" s="25"/>
      <c r="U8" s="25"/>
      <c r="V8" s="96"/>
      <c r="W8" s="28"/>
      <c r="X8" s="25">
        <v>1992</v>
      </c>
      <c r="Y8" s="25" t="s">
        <v>57</v>
      </c>
      <c r="Z8" s="26" t="s">
        <v>59</v>
      </c>
      <c r="AA8" s="25">
        <v>17</v>
      </c>
      <c r="AB8" s="25">
        <v>2</v>
      </c>
      <c r="AC8" s="25">
        <v>22</v>
      </c>
      <c r="AD8" s="25">
        <v>11</v>
      </c>
      <c r="AE8" s="25"/>
      <c r="AF8" s="94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7"/>
      <c r="AS8" s="9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9"/>
      <c r="I9" s="25"/>
      <c r="J9" s="94"/>
      <c r="K9" s="28"/>
      <c r="L9" s="95"/>
      <c r="M9" s="18"/>
      <c r="N9" s="18"/>
      <c r="O9" s="18"/>
      <c r="P9" s="24"/>
      <c r="Q9" s="25"/>
      <c r="R9" s="25"/>
      <c r="S9" s="29"/>
      <c r="T9" s="25"/>
      <c r="U9" s="25"/>
      <c r="V9" s="96"/>
      <c r="W9" s="28"/>
      <c r="X9" s="25">
        <v>1993</v>
      </c>
      <c r="Y9" s="25" t="s">
        <v>60</v>
      </c>
      <c r="Z9" s="26" t="s">
        <v>59</v>
      </c>
      <c r="AA9" s="25">
        <v>8</v>
      </c>
      <c r="AB9" s="25">
        <v>0</v>
      </c>
      <c r="AC9" s="25">
        <v>11</v>
      </c>
      <c r="AD9" s="25">
        <v>3</v>
      </c>
      <c r="AE9" s="25"/>
      <c r="AF9" s="94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7"/>
      <c r="AS9" s="9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9" t="s">
        <v>51</v>
      </c>
      <c r="C10" s="100"/>
      <c r="D10" s="101"/>
      <c r="E10" s="102">
        <f>SUM(E4:E9)</f>
        <v>0</v>
      </c>
      <c r="F10" s="102">
        <f>SUM(F4:F9)</f>
        <v>0</v>
      </c>
      <c r="G10" s="102">
        <f>SUM(G4:G9)</f>
        <v>0</v>
      </c>
      <c r="H10" s="102">
        <f>SUM(H4:H9)</f>
        <v>0</v>
      </c>
      <c r="I10" s="102">
        <f>SUM(I4:I9)</f>
        <v>0</v>
      </c>
      <c r="J10" s="103">
        <v>0</v>
      </c>
      <c r="K10" s="89">
        <f>SUM(K4:K9)</f>
        <v>0</v>
      </c>
      <c r="L10" s="22"/>
      <c r="M10" s="20"/>
      <c r="N10" s="104"/>
      <c r="O10" s="105"/>
      <c r="P10" s="24"/>
      <c r="Q10" s="102">
        <f>SUM(Q4:Q9)</f>
        <v>2</v>
      </c>
      <c r="R10" s="102">
        <f>SUM(R4:R9)</f>
        <v>0</v>
      </c>
      <c r="S10" s="102">
        <f>SUM(S4:S9)</f>
        <v>0</v>
      </c>
      <c r="T10" s="102">
        <f>SUM(T4:T9)</f>
        <v>0</v>
      </c>
      <c r="U10" s="102">
        <f>SUM(U4:U9)</f>
        <v>0</v>
      </c>
      <c r="V10" s="32">
        <v>0</v>
      </c>
      <c r="W10" s="89">
        <f>SUM(W4:W9)</f>
        <v>0</v>
      </c>
      <c r="X10" s="16" t="s">
        <v>51</v>
      </c>
      <c r="Y10" s="17"/>
      <c r="Z10" s="15"/>
      <c r="AA10" s="102">
        <f>SUM(AA4:AA9)</f>
        <v>46</v>
      </c>
      <c r="AB10" s="102">
        <f>SUM(AB4:AB9)</f>
        <v>2</v>
      </c>
      <c r="AC10" s="102">
        <f>SUM(AC4:AC9)</f>
        <v>49</v>
      </c>
      <c r="AD10" s="102">
        <f>SUM(AD4:AD9)</f>
        <v>30</v>
      </c>
      <c r="AE10" s="102">
        <f>SUM(AE4:AE9)</f>
        <v>0</v>
      </c>
      <c r="AF10" s="103">
        <v>0</v>
      </c>
      <c r="AG10" s="89">
        <f>SUM(AG4:AG9)</f>
        <v>0</v>
      </c>
      <c r="AH10" s="22"/>
      <c r="AI10" s="20"/>
      <c r="AJ10" s="104"/>
      <c r="AK10" s="105"/>
      <c r="AL10" s="24"/>
      <c r="AM10" s="102">
        <f>SUM(AM4:AM9)</f>
        <v>0</v>
      </c>
      <c r="AN10" s="102">
        <f>SUM(AN4:AN9)</f>
        <v>0</v>
      </c>
      <c r="AO10" s="102">
        <f>SUM(AO4:AO9)</f>
        <v>0</v>
      </c>
      <c r="AP10" s="102">
        <f>SUM(AP4:AP9)</f>
        <v>0</v>
      </c>
      <c r="AQ10" s="102">
        <f>SUM(AQ4:AQ9)</f>
        <v>0</v>
      </c>
      <c r="AR10" s="103">
        <v>0</v>
      </c>
      <c r="AS10" s="93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6" t="s">
        <v>52</v>
      </c>
      <c r="C12" s="107"/>
      <c r="D12" s="10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18" t="s">
        <v>20</v>
      </c>
      <c r="K12" s="24"/>
      <c r="L12" s="18" t="s">
        <v>24</v>
      </c>
      <c r="M12" s="18" t="s">
        <v>25</v>
      </c>
      <c r="N12" s="18" t="s">
        <v>53</v>
      </c>
      <c r="O12" s="18" t="s">
        <v>54</v>
      </c>
      <c r="Q12" s="38"/>
      <c r="R12" s="38" t="s">
        <v>35</v>
      </c>
      <c r="S12" s="38"/>
      <c r="T12" s="109" t="s">
        <v>36</v>
      </c>
      <c r="U12" s="24"/>
      <c r="V12" s="28"/>
      <c r="W12" s="28"/>
      <c r="X12" s="110"/>
      <c r="Y12" s="110"/>
      <c r="Z12" s="110"/>
      <c r="AA12" s="110"/>
      <c r="AB12" s="110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110"/>
      <c r="AO12" s="110"/>
      <c r="AP12" s="110"/>
      <c r="AQ12" s="110"/>
      <c r="AR12" s="110"/>
      <c r="AS12" s="11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55</v>
      </c>
      <c r="C13" s="12"/>
      <c r="D13" s="42"/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2">
        <v>0</v>
      </c>
      <c r="K13" s="35" t="e">
        <f>PRODUCT(I13/J13)</f>
        <v>#DIV/0!</v>
      </c>
      <c r="L13" s="113">
        <v>0</v>
      </c>
      <c r="M13" s="113">
        <v>0</v>
      </c>
      <c r="N13" s="113">
        <v>0</v>
      </c>
      <c r="O13" s="113">
        <v>0</v>
      </c>
      <c r="Q13" s="38"/>
      <c r="R13" s="38"/>
      <c r="S13" s="38"/>
      <c r="T13" s="109" t="s">
        <v>56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4" t="s">
        <v>45</v>
      </c>
      <c r="C14" s="115"/>
      <c r="D14" s="116"/>
      <c r="E14" s="111">
        <f>PRODUCT(E10+Q10)</f>
        <v>2</v>
      </c>
      <c r="F14" s="111">
        <f>PRODUCT(F10+R10)</f>
        <v>0</v>
      </c>
      <c r="G14" s="111">
        <f>PRODUCT(G10+S10)</f>
        <v>0</v>
      </c>
      <c r="H14" s="111">
        <f>PRODUCT(H10+T10)</f>
        <v>0</v>
      </c>
      <c r="I14" s="111">
        <f>PRODUCT(I10+U10)</f>
        <v>0</v>
      </c>
      <c r="J14" s="112">
        <v>0</v>
      </c>
      <c r="K14" s="35">
        <f>PRODUCT(K10+W10)</f>
        <v>0</v>
      </c>
      <c r="L14" s="113">
        <f>PRODUCT((F14+G14)/E14)</f>
        <v>0</v>
      </c>
      <c r="M14" s="113">
        <f>PRODUCT(H14/E14)</f>
        <v>0</v>
      </c>
      <c r="N14" s="113">
        <f>PRODUCT((F14+G14+H14)/E14)</f>
        <v>0</v>
      </c>
      <c r="O14" s="113">
        <f>PRODUCT(I14/E14)</f>
        <v>0</v>
      </c>
      <c r="Q14" s="38"/>
      <c r="R14" s="38"/>
      <c r="S14" s="38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7" t="s">
        <v>48</v>
      </c>
      <c r="C15" s="118"/>
      <c r="D15" s="119"/>
      <c r="E15" s="111">
        <f>PRODUCT(AA10+AM10)</f>
        <v>46</v>
      </c>
      <c r="F15" s="111">
        <f>PRODUCT(AB10+AN10)</f>
        <v>2</v>
      </c>
      <c r="G15" s="111">
        <f>PRODUCT(AC10+AO10)</f>
        <v>49</v>
      </c>
      <c r="H15" s="111">
        <f>PRODUCT(AD10+AP10)</f>
        <v>30</v>
      </c>
      <c r="I15" s="111">
        <f>PRODUCT(AE10+AQ10)</f>
        <v>0</v>
      </c>
      <c r="J15" s="112">
        <v>0</v>
      </c>
      <c r="K15" s="24">
        <f>PRODUCT(AG10+AS10)</f>
        <v>0</v>
      </c>
      <c r="L15" s="113">
        <f>PRODUCT((F15+G15)/E15)</f>
        <v>1.1086956521739131</v>
      </c>
      <c r="M15" s="113">
        <f>PRODUCT(H15/E15)</f>
        <v>0.65217391304347827</v>
      </c>
      <c r="N15" s="113">
        <f>PRODUCT((F15+G15+H15)/E15)</f>
        <v>1.7608695652173914</v>
      </c>
      <c r="O15" s="113">
        <f>PRODUCT(I15/E15)</f>
        <v>0</v>
      </c>
      <c r="Q15" s="38"/>
      <c r="R15" s="3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20" t="s">
        <v>51</v>
      </c>
      <c r="C16" s="121"/>
      <c r="D16" s="122"/>
      <c r="E16" s="111">
        <f>SUM(E13:E15)</f>
        <v>48</v>
      </c>
      <c r="F16" s="111">
        <f t="shared" ref="F16:I16" si="0">SUM(F13:F15)</f>
        <v>2</v>
      </c>
      <c r="G16" s="111">
        <f t="shared" si="0"/>
        <v>49</v>
      </c>
      <c r="H16" s="111">
        <f t="shared" si="0"/>
        <v>30</v>
      </c>
      <c r="I16" s="111">
        <f t="shared" si="0"/>
        <v>0</v>
      </c>
      <c r="J16" s="112">
        <v>0</v>
      </c>
      <c r="K16" s="35" t="e">
        <f>SUM(K13:K15)</f>
        <v>#DIV/0!</v>
      </c>
      <c r="L16" s="113">
        <f>PRODUCT((F16+G16)/E16)</f>
        <v>1.0625</v>
      </c>
      <c r="M16" s="113">
        <f>PRODUCT(H16/E16)</f>
        <v>0.625</v>
      </c>
      <c r="N16" s="113">
        <f>PRODUCT((F16+G16+H16)/E16)</f>
        <v>1.6875</v>
      </c>
      <c r="O16" s="113">
        <f>PRODUCT(I16/E16)</f>
        <v>0</v>
      </c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28"/>
      <c r="S182" s="28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8"/>
      <c r="AH182" s="38"/>
      <c r="AI182" s="38"/>
      <c r="AJ182" s="38"/>
    </row>
    <row r="183" spans="12:38" x14ac:dyDescent="0.25">
      <c r="R183" s="28"/>
      <c r="S183" s="28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8"/>
      <c r="AH183" s="38"/>
      <c r="AI183" s="38"/>
      <c r="AJ183" s="38"/>
    </row>
    <row r="184" spans="12:38" x14ac:dyDescent="0.25">
      <c r="R184" s="28"/>
      <c r="S184" s="28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8"/>
      <c r="S185" s="28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2018-12-31T23:02:48Z</dcterms:modified>
</cp:coreProperties>
</file>