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2" l="1"/>
  <c r="M12" i="2"/>
  <c r="G12" i="2"/>
  <c r="AA15" i="1"/>
  <c r="Z15" i="1"/>
  <c r="AE15" i="1"/>
  <c r="AD15" i="1"/>
  <c r="AC15" i="1"/>
  <c r="AB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O15" i="1"/>
  <c r="O19" i="1" s="1"/>
  <c r="O22" i="1" s="1"/>
  <c r="N15" i="1" l="1"/>
  <c r="N19" i="1" s="1"/>
  <c r="L19" i="1"/>
  <c r="D16" i="1"/>
  <c r="M19" i="1"/>
  <c r="N20" i="1"/>
  <c r="M20" i="1"/>
  <c r="E22" i="1"/>
  <c r="K20" i="1"/>
  <c r="L20" i="1"/>
  <c r="K19" i="1"/>
  <c r="H22" i="1"/>
  <c r="F22" i="1"/>
  <c r="I22" i="1"/>
  <c r="N22" i="1" s="1"/>
  <c r="G22" i="1"/>
  <c r="M22" i="1" l="1"/>
  <c r="L22" i="1"/>
  <c r="K22" i="1"/>
</calcChain>
</file>

<file path=xl/sharedStrings.xml><?xml version="1.0" encoding="utf-8"?>
<sst xmlns="http://schemas.openxmlformats.org/spreadsheetml/2006/main" count="186" uniqueCount="110">
  <si>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</si>
  <si>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</si>
  <si>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</si>
  <si>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</si>
  <si>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</si>
  <si>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</si>
  <si>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</si>
  <si>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</si>
  <si>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</si>
  <si>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</si>
  <si>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</si>
  <si>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</si>
  <si>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</si>
  <si>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</si>
  <si>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</si>
  <si>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</si>
  <si>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</si>
  <si>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</si>
  <si>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</si>
  <si>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</si>
  <si>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</si>
  <si>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</si>
  <si>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</si>
  <si>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</si>
  <si>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</si>
  <si>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</si>
  <si>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</si>
  <si>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</si>
  <si>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</si>
  <si>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</si>
  <si>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</si>
  <si>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</si>
  <si>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</si>
  <si>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</si>
  <si>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</si>
  <si>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</si>
  <si>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</si>
  <si>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</si>
  <si>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</si>
  <si>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suomensarja</t>
  </si>
  <si>
    <t>Pesäkarhut</t>
  </si>
  <si>
    <t>Pesäkarhut = Pesäkarhut, Pori  (1985),  kasvattajaseura</t>
  </si>
  <si>
    <t>17.3.1998   Pori</t>
  </si>
  <si>
    <t>ykköspesis</t>
  </si>
  <si>
    <t>Minttu Vettenranta</t>
  </si>
  <si>
    <t>03.06. 2015  Pesäkarhut - Pesä Ysit  2-0  (7-1, 3-1)</t>
  </si>
  <si>
    <t>4.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</si>
  <si>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</si>
  <si>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</si>
  <si>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</si>
  <si>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</si>
  <si>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</si>
  <si>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</si>
  <si>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</si>
  <si>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</si>
  <si>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</si>
  <si>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</si>
  <si>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</si>
  <si>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</si>
  <si>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</si>
  <si>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</si>
  <si>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</si>
  <si>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2015  Hyvinkää</t>
  </si>
  <si>
    <t>I p</t>
  </si>
  <si>
    <t>Juha Puhtimäki</t>
  </si>
  <si>
    <t>02.07. 2016  Kouvola</t>
  </si>
  <si>
    <t>Toni Ojala</t>
  </si>
  <si>
    <t>3.</t>
  </si>
  <si>
    <t>2.</t>
  </si>
  <si>
    <t xml:space="preserve"> Tyttölukkari  2016, 2017</t>
  </si>
  <si>
    <t xml:space="preserve">Lyöty </t>
  </si>
  <si>
    <t xml:space="preserve">Tuotu </t>
  </si>
  <si>
    <t>17 v   2 kk 17 pv</t>
  </si>
  <si>
    <t>01.07. 2017  Imatra</t>
  </si>
  <si>
    <t xml:space="preserve">  1-2  (2-2, 2-2, 0-1)</t>
  </si>
  <si>
    <t>3/3</t>
  </si>
  <si>
    <t>2/2</t>
  </si>
  <si>
    <t>1/1</t>
  </si>
  <si>
    <t>Jukka-Pekka Tanskanen</t>
  </si>
  <si>
    <t xml:space="preserve">  2-1  (4-2, 9-10, 3-2)</t>
  </si>
  <si>
    <t>1</t>
  </si>
  <si>
    <t>4/7</t>
  </si>
  <si>
    <t>2/3</t>
  </si>
  <si>
    <t>1/2</t>
  </si>
  <si>
    <t>NAISET</t>
  </si>
  <si>
    <t xml:space="preserve">  Itä - Länsi, tulos</t>
  </si>
  <si>
    <t>30.06. 2018  Joensuu</t>
  </si>
  <si>
    <t>Sami Österlund</t>
  </si>
  <si>
    <t>Ikä ensimmäisessä ottelussa</t>
  </si>
  <si>
    <t>0/1</t>
  </si>
  <si>
    <t xml:space="preserve">  2-0  (3-1, 5-4)</t>
  </si>
  <si>
    <t>5/10</t>
  </si>
  <si>
    <t>0/2</t>
  </si>
  <si>
    <t>4/5</t>
  </si>
  <si>
    <t>12/20</t>
  </si>
  <si>
    <t>3/4</t>
  </si>
  <si>
    <t>2/5</t>
  </si>
  <si>
    <t>3/5</t>
  </si>
  <si>
    <t>4/6</t>
  </si>
  <si>
    <t>20 v  3 kk  13 pv</t>
  </si>
  <si>
    <t xml:space="preserve">  1-2 (2-1, 3-4, 0-1)</t>
  </si>
  <si>
    <t>0/4</t>
  </si>
  <si>
    <t>3287</t>
  </si>
  <si>
    <t>KeKi</t>
  </si>
  <si>
    <t>KeKi = Kempeleen Kiri  (1915)</t>
  </si>
  <si>
    <t>8.</t>
  </si>
  <si>
    <t>119.  ottelu</t>
  </si>
  <si>
    <t xml:space="preserve">   1.  ottelu</t>
  </si>
  <si>
    <t>22.07. 2020  Tahko - Pesäkarhut  0-2  (2-4, 1-6)</t>
  </si>
  <si>
    <t>22 v   4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</si>
</sst>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8" borderId="9" xfId="0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165" fontId="2" fillId="8" borderId="11" xfId="1" applyNumberFormat="1" applyFont="1" applyFill="1" applyBorder="1" applyAlignment="1"/>
    <xf numFmtId="0" fontId="2" fillId="8" borderId="14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49" fontId="2" fillId="8" borderId="7" xfId="0" applyNumberFormat="1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165" fontId="2" fillId="8" borderId="8" xfId="1" applyNumberFormat="1" applyFont="1" applyFill="1" applyBorder="1" applyAlignment="1"/>
    <xf numFmtId="0" fontId="2" fillId="8" borderId="7" xfId="0" applyFont="1" applyFill="1" applyBorder="1" applyAlignment="1">
      <alignment horizontal="center"/>
    </xf>
    <xf numFmtId="165" fontId="2" fillId="8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3" borderId="9" xfId="0" applyFont="1" applyFill="1" applyBorder="1" applyAlignment="1"/>
    <xf numFmtId="0" fontId="3" fillId="3" borderId="10" xfId="0" applyFont="1" applyFill="1" applyBorder="1" applyAlignment="1"/>
    <xf numFmtId="0" fontId="2" fillId="3" borderId="10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165" fontId="2" fillId="2" borderId="5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3" borderId="7" xfId="0" applyFont="1" applyFill="1" applyBorder="1" applyAlignment="1">
      <alignment horizontal="left"/>
    </xf>
    <xf numFmtId="49" fontId="8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left"/>
    </xf>
    <xf numFmtId="165" fontId="2" fillId="2" borderId="10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/>
    <xf numFmtId="0" fontId="2" fillId="2" borderId="11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2" fillId="8" borderId="9" xfId="0" applyNumberFormat="1" applyFont="1" applyFill="1" applyBorder="1" applyAlignment="1">
      <alignment horizontal="center"/>
    </xf>
    <xf numFmtId="49" fontId="2" fillId="8" borderId="14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49" fontId="2" fillId="8" borderId="7" xfId="0" applyNumberFormat="1" applyFont="1" applyFill="1" applyBorder="1" applyAlignment="1">
      <alignment horizontal="center"/>
    </xf>
    <xf numFmtId="49" fontId="2" fillId="8" borderId="15" xfId="0" applyNumberFormat="1" applyFont="1" applyFill="1" applyBorder="1" applyAlignment="1">
      <alignment horizontal="center"/>
    </xf>
    <xf numFmtId="49" fontId="2" fillId="8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4.7109375" style="56" customWidth="1"/>
    <col min="5" max="13" width="5.7109375" style="56" customWidth="1"/>
    <col min="14" max="14" width="8.5703125" style="56" customWidth="1"/>
    <col min="15" max="15" width="0.7109375" style="56" customWidth="1"/>
    <col min="16" max="22" width="5.7109375" style="56" customWidth="1"/>
    <col min="23" max="31" width="5.7109375" style="9" customWidth="1"/>
    <col min="32" max="32" width="42.140625" style="9" customWidth="1"/>
    <col min="33" max="33" width="19" style="9" customWidth="1"/>
    <col min="34" max="16384" width="9.140625" style="9"/>
  </cols>
  <sheetData>
    <row r="1" spans="1:33" ht="15" customHeight="1" x14ac:dyDescent="0.25">
      <c r="A1" s="1"/>
      <c r="B1" s="2" t="s">
        <v>44</v>
      </c>
      <c r="C1" s="2"/>
      <c r="D1" s="3"/>
      <c r="E1" s="4" t="s">
        <v>42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3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29</v>
      </c>
      <c r="AC2" s="20"/>
      <c r="AD2" s="14"/>
      <c r="AE2" s="15"/>
      <c r="AF2" s="8"/>
      <c r="AG2" s="8"/>
    </row>
    <row r="3" spans="1:33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30</v>
      </c>
      <c r="AA3" s="18" t="s">
        <v>31</v>
      </c>
      <c r="AB3" s="15" t="s">
        <v>32</v>
      </c>
      <c r="AC3" s="15" t="s">
        <v>33</v>
      </c>
      <c r="AD3" s="17" t="s">
        <v>34</v>
      </c>
      <c r="AE3" s="18" t="s">
        <v>35</v>
      </c>
      <c r="AF3" s="8"/>
      <c r="AG3" s="8"/>
    </row>
    <row r="4" spans="1:33" ht="15" customHeight="1" x14ac:dyDescent="0.2">
      <c r="A4" s="1"/>
      <c r="B4" s="60">
        <v>2012</v>
      </c>
      <c r="C4" s="60"/>
      <c r="D4" s="61" t="s">
        <v>38</v>
      </c>
      <c r="E4" s="60"/>
      <c r="F4" s="62" t="s">
        <v>39</v>
      </c>
      <c r="G4" s="60"/>
      <c r="H4" s="60"/>
      <c r="I4" s="60"/>
      <c r="J4" s="60"/>
      <c r="K4" s="60"/>
      <c r="L4" s="60"/>
      <c r="M4" s="60"/>
      <c r="N4" s="63"/>
      <c r="O4" s="57"/>
      <c r="P4" s="24"/>
      <c r="Q4" s="24"/>
      <c r="R4" s="24"/>
      <c r="S4" s="24"/>
      <c r="T4" s="24"/>
      <c r="U4" s="47"/>
      <c r="V4" s="47"/>
      <c r="W4" s="47"/>
      <c r="X4" s="59"/>
      <c r="Y4" s="47"/>
      <c r="Z4" s="24"/>
      <c r="AA4" s="24"/>
      <c r="AB4" s="29"/>
      <c r="AC4" s="27"/>
      <c r="AD4" s="10"/>
      <c r="AE4" s="29"/>
      <c r="AF4" s="8"/>
      <c r="AG4" s="8"/>
    </row>
    <row r="5" spans="1:33" ht="15" customHeight="1" x14ac:dyDescent="0.2">
      <c r="A5" s="1"/>
      <c r="B5" s="24">
        <v>2013</v>
      </c>
      <c r="C5" s="24"/>
      <c r="D5" s="25"/>
      <c r="E5" s="24"/>
      <c r="F5" s="29"/>
      <c r="G5" s="24"/>
      <c r="H5" s="24"/>
      <c r="I5" s="24"/>
      <c r="J5" s="24"/>
      <c r="K5" s="24"/>
      <c r="L5" s="24"/>
      <c r="M5" s="24"/>
      <c r="N5" s="26"/>
      <c r="O5" s="57"/>
      <c r="P5" s="24"/>
      <c r="Q5" s="24"/>
      <c r="R5" s="24"/>
      <c r="S5" s="24"/>
      <c r="T5" s="24"/>
      <c r="U5" s="47"/>
      <c r="V5" s="47"/>
      <c r="W5" s="47"/>
      <c r="X5" s="59"/>
      <c r="Y5" s="47"/>
      <c r="Z5" s="24"/>
      <c r="AA5" s="24"/>
      <c r="AB5" s="29"/>
      <c r="AC5" s="27"/>
      <c r="AD5" s="10"/>
      <c r="AE5" s="29"/>
      <c r="AF5" s="8"/>
      <c r="AG5" s="8"/>
    </row>
    <row r="6" spans="1:33" ht="15" customHeight="1" x14ac:dyDescent="0.2">
      <c r="A6" s="1"/>
      <c r="B6" s="60">
        <v>2014</v>
      </c>
      <c r="C6" s="60"/>
      <c r="D6" s="61" t="s">
        <v>38</v>
      </c>
      <c r="E6" s="60"/>
      <c r="F6" s="62" t="s">
        <v>39</v>
      </c>
      <c r="G6" s="60"/>
      <c r="H6" s="60"/>
      <c r="I6" s="60"/>
      <c r="J6" s="60"/>
      <c r="K6" s="60"/>
      <c r="L6" s="60"/>
      <c r="M6" s="60"/>
      <c r="N6" s="63"/>
      <c r="O6" s="57"/>
      <c r="P6" s="24"/>
      <c r="Q6" s="24"/>
      <c r="R6" s="24"/>
      <c r="S6" s="24"/>
      <c r="T6" s="24"/>
      <c r="U6" s="47"/>
      <c r="V6" s="47"/>
      <c r="W6" s="47"/>
      <c r="X6" s="59"/>
      <c r="Y6" s="47"/>
      <c r="Z6" s="24"/>
      <c r="AA6" s="24"/>
      <c r="AB6" s="29"/>
      <c r="AC6" s="27"/>
      <c r="AD6" s="10"/>
      <c r="AE6" s="29"/>
      <c r="AF6" s="8"/>
      <c r="AG6" s="8"/>
    </row>
    <row r="7" spans="1:33" ht="15" customHeight="1" x14ac:dyDescent="0.2">
      <c r="A7" s="1"/>
      <c r="B7" s="64">
        <v>2015</v>
      </c>
      <c r="C7" s="64"/>
      <c r="D7" s="65" t="s">
        <v>38</v>
      </c>
      <c r="E7" s="64"/>
      <c r="F7" s="67" t="s">
        <v>43</v>
      </c>
      <c r="G7" s="69"/>
      <c r="H7" s="68"/>
      <c r="I7" s="64"/>
      <c r="J7" s="64"/>
      <c r="K7" s="64"/>
      <c r="L7" s="64"/>
      <c r="M7" s="64"/>
      <c r="N7" s="66"/>
      <c r="O7" s="57"/>
      <c r="P7" s="24"/>
      <c r="Q7" s="24"/>
      <c r="R7" s="24"/>
      <c r="S7" s="24"/>
      <c r="T7" s="24"/>
      <c r="U7" s="47"/>
      <c r="V7" s="47"/>
      <c r="W7" s="47"/>
      <c r="X7" s="59"/>
      <c r="Y7" s="47"/>
      <c r="Z7" s="24"/>
      <c r="AA7" s="24"/>
      <c r="AB7" s="29"/>
      <c r="AC7" s="27"/>
      <c r="AD7" s="10"/>
      <c r="AE7" s="24"/>
      <c r="AF7" s="8"/>
      <c r="AG7" s="8"/>
    </row>
    <row r="8" spans="1:33" ht="15" customHeight="1" x14ac:dyDescent="0.2">
      <c r="A8" s="1"/>
      <c r="B8" s="24">
        <v>2015</v>
      </c>
      <c r="C8" s="24" t="s">
        <v>46</v>
      </c>
      <c r="D8" s="25" t="s">
        <v>40</v>
      </c>
      <c r="E8" s="24">
        <v>2</v>
      </c>
      <c r="F8" s="24">
        <v>0</v>
      </c>
      <c r="G8" s="24">
        <v>1</v>
      </c>
      <c r="H8" s="24">
        <v>1</v>
      </c>
      <c r="I8" s="24">
        <v>4</v>
      </c>
      <c r="J8" s="24">
        <v>2</v>
      </c>
      <c r="K8" s="24">
        <v>0</v>
      </c>
      <c r="L8" s="24">
        <v>1</v>
      </c>
      <c r="M8" s="24">
        <v>1</v>
      </c>
      <c r="N8" s="26">
        <v>0.33329999999999999</v>
      </c>
      <c r="O8" s="57">
        <v>12</v>
      </c>
      <c r="P8" s="24">
        <v>4</v>
      </c>
      <c r="Q8" s="24">
        <v>0</v>
      </c>
      <c r="R8" s="24">
        <v>0</v>
      </c>
      <c r="S8" s="24">
        <v>0</v>
      </c>
      <c r="T8" s="24">
        <v>12</v>
      </c>
      <c r="U8" s="47"/>
      <c r="V8" s="47"/>
      <c r="W8" s="47"/>
      <c r="X8" s="59"/>
      <c r="Y8" s="47"/>
      <c r="Z8" s="24"/>
      <c r="AA8" s="24"/>
      <c r="AB8" s="29"/>
      <c r="AC8" s="27"/>
      <c r="AD8" s="10"/>
      <c r="AE8" s="24"/>
      <c r="AF8" s="8"/>
      <c r="AG8" s="8"/>
    </row>
    <row r="9" spans="1:33" ht="15" customHeight="1" x14ac:dyDescent="0.2">
      <c r="A9" s="1"/>
      <c r="B9" s="24">
        <v>2016</v>
      </c>
      <c r="C9" s="24" t="s">
        <v>67</v>
      </c>
      <c r="D9" s="25" t="s">
        <v>40</v>
      </c>
      <c r="E9" s="24">
        <v>22</v>
      </c>
      <c r="F9" s="24">
        <v>0</v>
      </c>
      <c r="G9" s="24">
        <v>9</v>
      </c>
      <c r="H9" s="24">
        <v>1</v>
      </c>
      <c r="I9" s="24">
        <v>57</v>
      </c>
      <c r="J9" s="24">
        <v>38</v>
      </c>
      <c r="K9" s="24">
        <v>2</v>
      </c>
      <c r="L9" s="24">
        <v>8</v>
      </c>
      <c r="M9" s="24">
        <v>9</v>
      </c>
      <c r="N9" s="26">
        <v>0.48299999999999998</v>
      </c>
      <c r="O9" s="57">
        <v>118</v>
      </c>
      <c r="P9" s="24">
        <v>9</v>
      </c>
      <c r="Q9" s="24">
        <v>0</v>
      </c>
      <c r="R9" s="24">
        <v>1</v>
      </c>
      <c r="S9" s="24">
        <v>0</v>
      </c>
      <c r="T9" s="24">
        <v>26</v>
      </c>
      <c r="U9" s="47"/>
      <c r="V9" s="47"/>
      <c r="W9" s="47"/>
      <c r="X9" s="59"/>
      <c r="Y9" s="47"/>
      <c r="Z9" s="24"/>
      <c r="AA9" s="24"/>
      <c r="AB9" s="29"/>
      <c r="AC9" s="27"/>
      <c r="AD9" s="10"/>
      <c r="AE9" s="24">
        <v>1</v>
      </c>
      <c r="AF9" s="8"/>
      <c r="AG9" s="8"/>
    </row>
    <row r="10" spans="1:33" ht="15" customHeight="1" x14ac:dyDescent="0.2">
      <c r="A10" s="1"/>
      <c r="B10" s="24">
        <v>2017</v>
      </c>
      <c r="C10" s="24" t="s">
        <v>68</v>
      </c>
      <c r="D10" s="25" t="s">
        <v>40</v>
      </c>
      <c r="E10" s="24">
        <v>26</v>
      </c>
      <c r="F10" s="24">
        <v>0</v>
      </c>
      <c r="G10" s="24">
        <v>7</v>
      </c>
      <c r="H10" s="24">
        <v>6</v>
      </c>
      <c r="I10" s="24">
        <v>69</v>
      </c>
      <c r="J10" s="24">
        <v>46</v>
      </c>
      <c r="K10" s="24">
        <v>8</v>
      </c>
      <c r="L10" s="24">
        <v>8</v>
      </c>
      <c r="M10" s="24">
        <v>7</v>
      </c>
      <c r="N10" s="26">
        <v>0.5111</v>
      </c>
      <c r="O10" s="57">
        <v>135</v>
      </c>
      <c r="P10" s="24">
        <v>12</v>
      </c>
      <c r="Q10" s="24">
        <v>0</v>
      </c>
      <c r="R10" s="24">
        <v>2</v>
      </c>
      <c r="S10" s="24">
        <v>2</v>
      </c>
      <c r="T10" s="24">
        <v>35</v>
      </c>
      <c r="U10" s="47"/>
      <c r="V10" s="47"/>
      <c r="W10" s="47"/>
      <c r="X10" s="59"/>
      <c r="Y10" s="47"/>
      <c r="Z10" s="24"/>
      <c r="AA10" s="24"/>
      <c r="AB10" s="24">
        <v>1</v>
      </c>
      <c r="AC10" s="27"/>
      <c r="AD10" s="28">
        <v>1</v>
      </c>
      <c r="AE10" s="24"/>
      <c r="AF10" s="8"/>
      <c r="AG10" s="8"/>
    </row>
    <row r="11" spans="1:33" ht="15" customHeight="1" x14ac:dyDescent="0.2">
      <c r="A11" s="1"/>
      <c r="B11" s="24">
        <v>2018</v>
      </c>
      <c r="C11" s="24" t="s">
        <v>67</v>
      </c>
      <c r="D11" s="25" t="s">
        <v>40</v>
      </c>
      <c r="E11" s="24">
        <v>18</v>
      </c>
      <c r="F11" s="24">
        <v>0</v>
      </c>
      <c r="G11" s="24">
        <v>4</v>
      </c>
      <c r="H11" s="24">
        <v>1</v>
      </c>
      <c r="I11" s="24">
        <v>52</v>
      </c>
      <c r="J11" s="24">
        <v>40</v>
      </c>
      <c r="K11" s="24">
        <v>6</v>
      </c>
      <c r="L11" s="24">
        <v>2</v>
      </c>
      <c r="M11" s="24">
        <v>4</v>
      </c>
      <c r="N11" s="26">
        <v>0.58420000000000005</v>
      </c>
      <c r="O11" s="57">
        <v>89</v>
      </c>
      <c r="P11" s="24"/>
      <c r="Q11" s="24"/>
      <c r="R11" s="24"/>
      <c r="S11" s="24"/>
      <c r="T11" s="24"/>
      <c r="U11" s="47"/>
      <c r="V11" s="47"/>
      <c r="W11" s="47"/>
      <c r="X11" s="59"/>
      <c r="Y11" s="47"/>
      <c r="Z11" s="24">
        <v>1</v>
      </c>
      <c r="AA11" s="24"/>
      <c r="AB11" s="24">
        <v>1</v>
      </c>
      <c r="AC11" s="27"/>
      <c r="AD11" s="28"/>
      <c r="AE11" s="24">
        <v>1</v>
      </c>
      <c r="AF11" s="8"/>
      <c r="AG11" s="8"/>
    </row>
    <row r="12" spans="1:33" ht="15" customHeight="1" x14ac:dyDescent="0.2">
      <c r="A12" s="1"/>
      <c r="B12" s="64">
        <v>2019</v>
      </c>
      <c r="C12" s="64"/>
      <c r="D12" s="65" t="s">
        <v>38</v>
      </c>
      <c r="E12" s="64"/>
      <c r="F12" s="67" t="s">
        <v>43</v>
      </c>
      <c r="G12" s="69"/>
      <c r="H12" s="68"/>
      <c r="I12" s="64"/>
      <c r="J12" s="64"/>
      <c r="K12" s="64"/>
      <c r="L12" s="64"/>
      <c r="M12" s="64"/>
      <c r="N12" s="66"/>
      <c r="O12" s="57"/>
      <c r="P12" s="24"/>
      <c r="Q12" s="24"/>
      <c r="R12" s="24"/>
      <c r="S12" s="24"/>
      <c r="T12" s="24"/>
      <c r="U12" s="47"/>
      <c r="V12" s="47"/>
      <c r="W12" s="47"/>
      <c r="X12" s="59"/>
      <c r="Y12" s="47"/>
      <c r="Z12" s="24"/>
      <c r="AA12" s="24"/>
      <c r="AB12" s="29"/>
      <c r="AC12" s="27"/>
      <c r="AD12" s="10"/>
      <c r="AE12" s="24"/>
      <c r="AF12" s="8"/>
      <c r="AG12" s="8"/>
    </row>
    <row r="13" spans="1:33" ht="15" customHeight="1" x14ac:dyDescent="0.2">
      <c r="A13" s="1"/>
      <c r="B13" s="24">
        <v>2019</v>
      </c>
      <c r="C13" s="24" t="s">
        <v>105</v>
      </c>
      <c r="D13" s="25" t="s">
        <v>103</v>
      </c>
      <c r="E13" s="24">
        <v>16</v>
      </c>
      <c r="F13" s="24">
        <v>0</v>
      </c>
      <c r="G13" s="24">
        <v>6</v>
      </c>
      <c r="H13" s="24">
        <v>0</v>
      </c>
      <c r="I13" s="24">
        <v>37</v>
      </c>
      <c r="J13" s="24">
        <v>18</v>
      </c>
      <c r="K13" s="24">
        <v>5</v>
      </c>
      <c r="L13" s="24">
        <v>8</v>
      </c>
      <c r="M13" s="24">
        <v>6</v>
      </c>
      <c r="N13" s="26">
        <v>0.46835443037974683</v>
      </c>
      <c r="O13" s="57">
        <v>79</v>
      </c>
      <c r="P13" s="24"/>
      <c r="Q13" s="24"/>
      <c r="R13" s="24"/>
      <c r="S13" s="24"/>
      <c r="T13" s="24"/>
      <c r="U13" s="47"/>
      <c r="V13" s="47"/>
      <c r="W13" s="47"/>
      <c r="X13" s="59"/>
      <c r="Y13" s="47"/>
      <c r="Z13" s="24"/>
      <c r="AA13" s="24"/>
      <c r="AB13" s="24"/>
      <c r="AC13" s="27"/>
      <c r="AD13" s="28"/>
      <c r="AE13" s="24"/>
      <c r="AF13" s="8"/>
      <c r="AG13" s="8"/>
    </row>
    <row r="14" spans="1:33" ht="15" customHeight="1" x14ac:dyDescent="0.2">
      <c r="A14" s="1"/>
      <c r="B14" s="24">
        <v>2020</v>
      </c>
      <c r="C14" s="24" t="s">
        <v>67</v>
      </c>
      <c r="D14" s="25" t="s">
        <v>40</v>
      </c>
      <c r="E14" s="24">
        <v>19</v>
      </c>
      <c r="F14" s="24">
        <v>1</v>
      </c>
      <c r="G14" s="24">
        <v>4</v>
      </c>
      <c r="H14" s="24">
        <v>4</v>
      </c>
      <c r="I14" s="24">
        <v>24</v>
      </c>
      <c r="J14" s="24">
        <v>3</v>
      </c>
      <c r="K14" s="24">
        <v>2</v>
      </c>
      <c r="L14" s="24">
        <v>14</v>
      </c>
      <c r="M14" s="24">
        <v>5</v>
      </c>
      <c r="N14" s="26">
        <v>0.47099999999999997</v>
      </c>
      <c r="O14" s="57">
        <v>51</v>
      </c>
      <c r="P14" s="24">
        <v>9</v>
      </c>
      <c r="Q14" s="24">
        <v>0</v>
      </c>
      <c r="R14" s="24">
        <v>2</v>
      </c>
      <c r="S14" s="24">
        <v>0</v>
      </c>
      <c r="T14" s="24">
        <v>6</v>
      </c>
      <c r="U14" s="47"/>
      <c r="V14" s="47"/>
      <c r="W14" s="47"/>
      <c r="X14" s="59"/>
      <c r="Y14" s="47"/>
      <c r="Z14" s="24"/>
      <c r="AA14" s="24"/>
      <c r="AB14" s="24"/>
      <c r="AC14" s="27"/>
      <c r="AD14" s="28"/>
      <c r="AE14" s="24">
        <v>1</v>
      </c>
      <c r="AF14" s="8"/>
      <c r="AG14" s="8"/>
    </row>
    <row r="15" spans="1:33" ht="15" customHeight="1" x14ac:dyDescent="0.2">
      <c r="A15" s="1"/>
      <c r="B15" s="16" t="s">
        <v>16</v>
      </c>
      <c r="C15" s="14"/>
      <c r="D15" s="15"/>
      <c r="E15" s="18">
        <f t="shared" ref="E15:M15" si="0">SUM(E4:E14)</f>
        <v>103</v>
      </c>
      <c r="F15" s="18">
        <f t="shared" si="0"/>
        <v>1</v>
      </c>
      <c r="G15" s="18">
        <f t="shared" si="0"/>
        <v>31</v>
      </c>
      <c r="H15" s="18">
        <f t="shared" si="0"/>
        <v>13</v>
      </c>
      <c r="I15" s="18">
        <f t="shared" si="0"/>
        <v>243</v>
      </c>
      <c r="J15" s="18">
        <f t="shared" si="0"/>
        <v>147</v>
      </c>
      <c r="K15" s="18">
        <f t="shared" si="0"/>
        <v>23</v>
      </c>
      <c r="L15" s="18">
        <f t="shared" si="0"/>
        <v>41</v>
      </c>
      <c r="M15" s="18">
        <f t="shared" si="0"/>
        <v>32</v>
      </c>
      <c r="N15" s="30">
        <f>PRODUCT(I15/O15)</f>
        <v>0.50206611570247939</v>
      </c>
      <c r="O15" s="58">
        <f t="shared" ref="O15:AE15" si="1">SUM(O4:O14)</f>
        <v>484</v>
      </c>
      <c r="P15" s="17">
        <f t="shared" si="1"/>
        <v>34</v>
      </c>
      <c r="Q15" s="17">
        <f t="shared" si="1"/>
        <v>0</v>
      </c>
      <c r="R15" s="17">
        <f t="shared" si="1"/>
        <v>5</v>
      </c>
      <c r="S15" s="17">
        <f t="shared" si="1"/>
        <v>2</v>
      </c>
      <c r="T15" s="17">
        <f t="shared" si="1"/>
        <v>79</v>
      </c>
      <c r="U15" s="17">
        <f t="shared" si="1"/>
        <v>0</v>
      </c>
      <c r="V15" s="17">
        <f t="shared" si="1"/>
        <v>0</v>
      </c>
      <c r="W15" s="17">
        <f t="shared" si="1"/>
        <v>0</v>
      </c>
      <c r="X15" s="17">
        <f t="shared" si="1"/>
        <v>0</v>
      </c>
      <c r="Y15" s="18">
        <f t="shared" si="1"/>
        <v>0</v>
      </c>
      <c r="Z15" s="18">
        <f t="shared" si="1"/>
        <v>1</v>
      </c>
      <c r="AA15" s="18">
        <f t="shared" si="1"/>
        <v>0</v>
      </c>
      <c r="AB15" s="18">
        <f t="shared" si="1"/>
        <v>2</v>
      </c>
      <c r="AC15" s="18">
        <f t="shared" si="1"/>
        <v>0</v>
      </c>
      <c r="AD15" s="18">
        <f t="shared" si="1"/>
        <v>1</v>
      </c>
      <c r="AE15" s="18">
        <f t="shared" si="1"/>
        <v>3</v>
      </c>
      <c r="AF15" s="8"/>
      <c r="AG15" s="8"/>
    </row>
    <row r="16" spans="1:33" ht="15" customHeight="1" x14ac:dyDescent="0.2">
      <c r="A16" s="1"/>
      <c r="B16" s="25" t="s">
        <v>2</v>
      </c>
      <c r="C16" s="28"/>
      <c r="D16" s="31">
        <f>SUM(F15:H15)+((I15-F15-G15)/3)+(E15/3)+(Z15*25)+(AA15*25)+(AB15*10)+(AC15*25)+(AD15*20)+(AE15*15)</f>
        <v>259.66666666666663</v>
      </c>
      <c r="E16" s="1"/>
      <c r="F16" s="1"/>
      <c r="G16" s="1"/>
      <c r="H16" s="1"/>
      <c r="I16" s="1"/>
      <c r="J16" s="1"/>
      <c r="K16" s="1"/>
      <c r="L16" s="1"/>
      <c r="M16" s="1"/>
      <c r="N16" s="3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8"/>
      <c r="AG16" s="8"/>
    </row>
    <row r="17" spans="1:3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2"/>
      <c r="O17" s="23"/>
      <c r="P17" s="1"/>
      <c r="Q17" s="3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8"/>
      <c r="AG17" s="8"/>
    </row>
    <row r="18" spans="1:33" ht="15" customHeight="1" x14ac:dyDescent="0.25">
      <c r="A18" s="1"/>
      <c r="B18" s="22" t="s">
        <v>17</v>
      </c>
      <c r="C18" s="34"/>
      <c r="D18" s="34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0" t="s">
        <v>37</v>
      </c>
      <c r="O18" s="35"/>
      <c r="P18" s="36" t="s">
        <v>28</v>
      </c>
      <c r="Q18" s="12"/>
      <c r="R18" s="12"/>
      <c r="S18" s="12"/>
      <c r="T18" s="37"/>
      <c r="U18" s="37"/>
      <c r="V18" s="37"/>
      <c r="W18" s="37"/>
      <c r="X18" s="37"/>
      <c r="Y18" s="12"/>
      <c r="Z18" s="12"/>
      <c r="AA18" s="12"/>
      <c r="AB18" s="12"/>
      <c r="AC18" s="12"/>
      <c r="AD18" s="12"/>
      <c r="AE18" s="38"/>
      <c r="AF18" s="8"/>
      <c r="AG18" s="8"/>
    </row>
    <row r="19" spans="1:33" ht="15" customHeight="1" x14ac:dyDescent="0.2">
      <c r="A19" s="1"/>
      <c r="B19" s="36" t="s">
        <v>18</v>
      </c>
      <c r="C19" s="12"/>
      <c r="D19" s="38"/>
      <c r="E19" s="24">
        <f>PRODUCT(E15)</f>
        <v>103</v>
      </c>
      <c r="F19" s="24">
        <f>PRODUCT(F15)</f>
        <v>1</v>
      </c>
      <c r="G19" s="24">
        <f>PRODUCT(G15)</f>
        <v>31</v>
      </c>
      <c r="H19" s="24">
        <f>PRODUCT(H15)</f>
        <v>13</v>
      </c>
      <c r="I19" s="24">
        <f>PRODUCT(I15)</f>
        <v>243</v>
      </c>
      <c r="J19" s="1"/>
      <c r="K19" s="39">
        <f>PRODUCT((F19+G19)/E19)</f>
        <v>0.31067961165048541</v>
      </c>
      <c r="L19" s="39">
        <f>PRODUCT(H19/E19)</f>
        <v>0.12621359223300971</v>
      </c>
      <c r="M19" s="39">
        <f>PRODUCT(I19/E19)</f>
        <v>2.3592233009708736</v>
      </c>
      <c r="N19" s="40">
        <f>PRODUCT(N15)</f>
        <v>0.50206611570247939</v>
      </c>
      <c r="O19" s="35">
        <f>PRODUCT(O15)</f>
        <v>484</v>
      </c>
      <c r="P19" s="167" t="s">
        <v>22</v>
      </c>
      <c r="Q19" s="168"/>
      <c r="R19" s="169" t="s">
        <v>45</v>
      </c>
      <c r="S19" s="169"/>
      <c r="T19" s="169"/>
      <c r="U19" s="169"/>
      <c r="V19" s="169"/>
      <c r="W19" s="169"/>
      <c r="X19" s="169"/>
      <c r="Y19" s="169"/>
      <c r="Z19" s="169"/>
      <c r="AA19" s="177" t="s">
        <v>107</v>
      </c>
      <c r="AB19" s="170"/>
      <c r="AC19" s="171" t="s">
        <v>72</v>
      </c>
      <c r="AD19" s="172"/>
      <c r="AE19" s="173"/>
      <c r="AF19" s="8"/>
      <c r="AG19" s="8"/>
    </row>
    <row r="20" spans="1:33" ht="15" customHeight="1" x14ac:dyDescent="0.2">
      <c r="A20" s="1"/>
      <c r="B20" s="41" t="s">
        <v>19</v>
      </c>
      <c r="C20" s="42"/>
      <c r="D20" s="43"/>
      <c r="E20" s="24">
        <f>SUM(P15)</f>
        <v>34</v>
      </c>
      <c r="F20" s="24">
        <f>SUM(Q15)</f>
        <v>0</v>
      </c>
      <c r="G20" s="24">
        <f>SUM(R15)</f>
        <v>5</v>
      </c>
      <c r="H20" s="24">
        <f>SUM(S15)</f>
        <v>2</v>
      </c>
      <c r="I20" s="24">
        <f>SUM(T15)</f>
        <v>79</v>
      </c>
      <c r="J20" s="1"/>
      <c r="K20" s="39">
        <f>PRODUCT((F20+G20)/E20)</f>
        <v>0.14705882352941177</v>
      </c>
      <c r="L20" s="39">
        <f>PRODUCT(H20/E20)</f>
        <v>5.8823529411764705E-2</v>
      </c>
      <c r="M20" s="39">
        <f>PRODUCT(I20/E20)</f>
        <v>2.3235294117647061</v>
      </c>
      <c r="N20" s="26">
        <f>PRODUCT(I20/O20)</f>
        <v>0.58518518518518514</v>
      </c>
      <c r="O20" s="35">
        <v>135</v>
      </c>
      <c r="P20" s="174" t="s">
        <v>70</v>
      </c>
      <c r="Q20" s="175"/>
      <c r="R20" s="176" t="s">
        <v>45</v>
      </c>
      <c r="S20" s="176"/>
      <c r="T20" s="176"/>
      <c r="U20" s="176"/>
      <c r="V20" s="176"/>
      <c r="W20" s="176"/>
      <c r="X20" s="176"/>
      <c r="Y20" s="176"/>
      <c r="Z20" s="176"/>
      <c r="AA20" s="177" t="s">
        <v>107</v>
      </c>
      <c r="AB20" s="177"/>
      <c r="AC20" s="178" t="s">
        <v>72</v>
      </c>
      <c r="AD20" s="179"/>
      <c r="AE20" s="180"/>
      <c r="AF20" s="8"/>
      <c r="AG20" s="8"/>
    </row>
    <row r="21" spans="1:33" ht="15" customHeight="1" x14ac:dyDescent="0.2">
      <c r="A21" s="1"/>
      <c r="B21" s="44" t="s">
        <v>20</v>
      </c>
      <c r="C21" s="45"/>
      <c r="D21" s="46"/>
      <c r="E21" s="47"/>
      <c r="F21" s="47"/>
      <c r="G21" s="47"/>
      <c r="H21" s="47"/>
      <c r="I21" s="47"/>
      <c r="J21" s="1"/>
      <c r="K21" s="48"/>
      <c r="L21" s="48"/>
      <c r="M21" s="48"/>
      <c r="N21" s="49"/>
      <c r="O21" s="35"/>
      <c r="P21" s="174" t="s">
        <v>71</v>
      </c>
      <c r="Q21" s="175"/>
      <c r="R21" s="176" t="s">
        <v>45</v>
      </c>
      <c r="S21" s="176"/>
      <c r="T21" s="176"/>
      <c r="U21" s="176"/>
      <c r="V21" s="176"/>
      <c r="W21" s="176"/>
      <c r="X21" s="176"/>
      <c r="Y21" s="176"/>
      <c r="Z21" s="176"/>
      <c r="AA21" s="177" t="s">
        <v>107</v>
      </c>
      <c r="AB21" s="177"/>
      <c r="AC21" s="178" t="s">
        <v>72</v>
      </c>
      <c r="AD21" s="179"/>
      <c r="AE21" s="180"/>
      <c r="AF21" s="8"/>
      <c r="AG21" s="8"/>
    </row>
    <row r="22" spans="1:33" ht="15" customHeight="1" x14ac:dyDescent="0.2">
      <c r="A22" s="1"/>
      <c r="B22" s="50" t="s">
        <v>21</v>
      </c>
      <c r="C22" s="51"/>
      <c r="D22" s="52"/>
      <c r="E22" s="18">
        <f>SUM(E19:E21)</f>
        <v>137</v>
      </c>
      <c r="F22" s="18">
        <f>SUM(F19:F21)</f>
        <v>1</v>
      </c>
      <c r="G22" s="18">
        <f>SUM(G19:G21)</f>
        <v>36</v>
      </c>
      <c r="H22" s="18">
        <f>SUM(H19:H21)</f>
        <v>15</v>
      </c>
      <c r="I22" s="18">
        <f>SUM(I19:I21)</f>
        <v>322</v>
      </c>
      <c r="J22" s="1"/>
      <c r="K22" s="53">
        <f>PRODUCT((F22+G22)/E22)</f>
        <v>0.27007299270072993</v>
      </c>
      <c r="L22" s="53">
        <f>PRODUCT(H22/E22)</f>
        <v>0.10948905109489052</v>
      </c>
      <c r="M22" s="53">
        <f>PRODUCT(I22/E22)</f>
        <v>2.3503649635036497</v>
      </c>
      <c r="N22" s="30">
        <f>PRODUCT(I22/O22)</f>
        <v>0.52019386106623589</v>
      </c>
      <c r="O22" s="35">
        <f>SUM(O19:O21)</f>
        <v>619</v>
      </c>
      <c r="P22" s="181" t="s">
        <v>23</v>
      </c>
      <c r="Q22" s="182"/>
      <c r="R22" s="183" t="s">
        <v>108</v>
      </c>
      <c r="S22" s="183"/>
      <c r="T22" s="183"/>
      <c r="U22" s="183"/>
      <c r="V22" s="183"/>
      <c r="W22" s="183"/>
      <c r="X22" s="183"/>
      <c r="Y22" s="183"/>
      <c r="Z22" s="183"/>
      <c r="AA22" s="186" t="s">
        <v>106</v>
      </c>
      <c r="AB22" s="186"/>
      <c r="AC22" s="184" t="s">
        <v>109</v>
      </c>
      <c r="AD22" s="187"/>
      <c r="AE22" s="185"/>
      <c r="AF22" s="8"/>
      <c r="AG22" s="8"/>
    </row>
    <row r="23" spans="1:33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1"/>
      <c r="Q23" s="33"/>
      <c r="R23" s="1"/>
      <c r="S23" s="1"/>
      <c r="T23" s="35"/>
      <c r="U23" s="35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</row>
    <row r="24" spans="1:33" ht="15" customHeight="1" x14ac:dyDescent="0.2">
      <c r="A24" s="1"/>
      <c r="B24" s="36" t="s">
        <v>69</v>
      </c>
      <c r="C24" s="12"/>
      <c r="D24" s="12"/>
      <c r="E24" s="12"/>
      <c r="F24" s="11"/>
      <c r="G24" s="11"/>
      <c r="H24" s="11"/>
      <c r="I24" s="12"/>
      <c r="J24" s="12"/>
      <c r="K24" s="12"/>
      <c r="L24" s="12"/>
      <c r="M24" s="12"/>
      <c r="N24" s="12"/>
      <c r="O24" s="11"/>
      <c r="P24" s="12"/>
      <c r="Q24" s="12"/>
      <c r="R24" s="12"/>
      <c r="S24" s="12"/>
      <c r="T24" s="11"/>
      <c r="U24" s="11"/>
      <c r="V24" s="11"/>
      <c r="W24" s="12"/>
      <c r="X24" s="12"/>
      <c r="Y24" s="12"/>
      <c r="Z24" s="12"/>
      <c r="AA24" s="12"/>
      <c r="AB24" s="12"/>
      <c r="AC24" s="12"/>
      <c r="AD24" s="12"/>
      <c r="AE24" s="38"/>
      <c r="AF24" s="8"/>
      <c r="AG24" s="8"/>
    </row>
    <row r="25" spans="1:33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1"/>
      <c r="Q25" s="33"/>
      <c r="R25" s="1"/>
      <c r="S25" s="1"/>
      <c r="T25" s="35"/>
      <c r="U25" s="35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 t="s">
        <v>36</v>
      </c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33"/>
      <c r="O26" s="54"/>
      <c r="P26" s="1"/>
      <c r="Q26" s="33"/>
      <c r="R26" s="1"/>
      <c r="S26" s="1"/>
      <c r="T26" s="35"/>
      <c r="U26" s="35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3"/>
      <c r="D27" s="1" t="s">
        <v>104</v>
      </c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1"/>
      <c r="Q27" s="33"/>
      <c r="R27" s="1"/>
      <c r="S27" s="1"/>
      <c r="T27" s="35"/>
      <c r="U27" s="35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1"/>
      <c r="Q28" s="33"/>
      <c r="R28" s="1"/>
      <c r="S28" s="1"/>
      <c r="T28" s="35"/>
      <c r="U28" s="35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1"/>
      <c r="Q29" s="33"/>
      <c r="R29" s="1"/>
      <c r="S29" s="1"/>
      <c r="T29" s="35"/>
      <c r="U29" s="35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1"/>
      <c r="Q30" s="33"/>
      <c r="R30" s="1"/>
      <c r="S30" s="1"/>
      <c r="T30" s="35"/>
      <c r="U30" s="35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1"/>
      <c r="Q31" s="33"/>
      <c r="R31" s="1"/>
      <c r="S31" s="1"/>
      <c r="T31" s="35"/>
      <c r="U31" s="35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1"/>
      <c r="Q32" s="33"/>
      <c r="R32" s="1"/>
      <c r="S32" s="1"/>
      <c r="T32" s="35"/>
      <c r="U32" s="35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1"/>
      <c r="Q33" s="33"/>
      <c r="R33" s="1"/>
      <c r="S33" s="1"/>
      <c r="T33" s="35"/>
      <c r="U33" s="35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1"/>
      <c r="Q34" s="33"/>
      <c r="R34" s="1"/>
      <c r="S34" s="1"/>
      <c r="T34" s="35"/>
      <c r="U34" s="35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1"/>
      <c r="Q35" s="33"/>
      <c r="R35" s="1"/>
      <c r="S35" s="1"/>
      <c r="T35" s="35"/>
      <c r="U35" s="35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1"/>
      <c r="Q36" s="33"/>
      <c r="R36" s="1"/>
      <c r="S36" s="1"/>
      <c r="T36" s="35"/>
      <c r="U36" s="35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1"/>
      <c r="Q37" s="33"/>
      <c r="R37" s="1"/>
      <c r="S37" s="1"/>
      <c r="T37" s="35"/>
      <c r="U37" s="35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1"/>
      <c r="Q38" s="33"/>
      <c r="R38" s="1"/>
      <c r="S38" s="1"/>
      <c r="T38" s="35"/>
      <c r="U38" s="35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1"/>
      <c r="Q39" s="33"/>
      <c r="R39" s="1"/>
      <c r="S39" s="1"/>
      <c r="T39" s="35"/>
      <c r="U39" s="35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1"/>
      <c r="Q40" s="33"/>
      <c r="R40" s="1"/>
      <c r="S40" s="1"/>
      <c r="T40" s="35"/>
      <c r="U40" s="35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1"/>
      <c r="Q41" s="33"/>
      <c r="R41" s="1"/>
      <c r="S41" s="1"/>
      <c r="T41" s="35"/>
      <c r="U41" s="35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1"/>
      <c r="Q42" s="33"/>
      <c r="R42" s="1"/>
      <c r="S42" s="1"/>
      <c r="T42" s="35"/>
      <c r="U42" s="35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3"/>
      <c r="D43" s="1"/>
      <c r="E43" s="1"/>
      <c r="F43" s="35"/>
      <c r="G43" s="35"/>
      <c r="H43" s="35"/>
      <c r="I43" s="1"/>
      <c r="J43" s="1"/>
      <c r="K43" s="1"/>
      <c r="L43" s="1"/>
      <c r="M43" s="1"/>
      <c r="N43" s="1"/>
      <c r="O43" s="54"/>
      <c r="P43" s="1"/>
      <c r="Q43" s="33"/>
      <c r="R43" s="1"/>
      <c r="S43" s="1"/>
      <c r="T43" s="35"/>
      <c r="U43" s="35"/>
      <c r="V43" s="35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3"/>
      <c r="D44" s="1"/>
      <c r="E44" s="1"/>
      <c r="F44" s="35"/>
      <c r="G44" s="35"/>
      <c r="H44" s="35"/>
      <c r="I44" s="1"/>
      <c r="J44" s="1"/>
      <c r="K44" s="1"/>
      <c r="L44" s="1"/>
      <c r="M44" s="1"/>
      <c r="N44" s="1"/>
      <c r="O44" s="54"/>
      <c r="P44" s="1"/>
      <c r="Q44" s="33"/>
      <c r="R44" s="1"/>
      <c r="S44" s="1"/>
      <c r="T44" s="35"/>
      <c r="U44" s="35"/>
      <c r="V44" s="35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3"/>
      <c r="D45" s="1"/>
      <c r="E45" s="1"/>
      <c r="F45" s="35"/>
      <c r="G45" s="35"/>
      <c r="H45" s="35"/>
      <c r="I45" s="1"/>
      <c r="J45" s="1"/>
      <c r="K45" s="1"/>
      <c r="L45" s="1"/>
      <c r="M45" s="1"/>
      <c r="N45" s="1"/>
      <c r="O45" s="54"/>
      <c r="P45" s="1"/>
      <c r="Q45" s="33"/>
      <c r="R45" s="1"/>
      <c r="S45" s="1"/>
      <c r="T45" s="35"/>
      <c r="U45" s="35"/>
      <c r="V45" s="35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3"/>
      <c r="D46" s="1"/>
      <c r="E46" s="1"/>
      <c r="F46" s="35"/>
      <c r="G46" s="35"/>
      <c r="H46" s="35"/>
      <c r="I46" s="1"/>
      <c r="J46" s="1"/>
      <c r="K46" s="1"/>
      <c r="L46" s="1"/>
      <c r="M46" s="1"/>
      <c r="N46" s="1"/>
      <c r="O46" s="54"/>
      <c r="P46" s="1"/>
      <c r="Q46" s="33"/>
      <c r="R46" s="1"/>
      <c r="S46" s="1"/>
      <c r="T46" s="35"/>
      <c r="U46" s="35"/>
      <c r="V46" s="35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3"/>
      <c r="D47" s="1"/>
      <c r="E47" s="1"/>
      <c r="F47" s="35"/>
      <c r="G47" s="35"/>
      <c r="H47" s="35"/>
      <c r="I47" s="1"/>
      <c r="J47" s="1"/>
      <c r="K47" s="1"/>
      <c r="L47" s="1"/>
      <c r="M47" s="1"/>
      <c r="N47" s="1"/>
      <c r="O47" s="54"/>
      <c r="P47" s="1"/>
      <c r="Q47" s="33"/>
      <c r="R47" s="1"/>
      <c r="S47" s="1"/>
      <c r="T47" s="35"/>
      <c r="U47" s="35"/>
      <c r="V47" s="35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3"/>
      <c r="D48" s="1"/>
      <c r="E48" s="1"/>
      <c r="F48" s="35"/>
      <c r="G48" s="35"/>
      <c r="H48" s="35"/>
      <c r="I48" s="1"/>
      <c r="J48" s="1"/>
      <c r="K48" s="1"/>
      <c r="L48" s="1"/>
      <c r="M48" s="1"/>
      <c r="N48" s="1"/>
      <c r="O48" s="54"/>
      <c r="P48" s="1"/>
      <c r="Q48" s="33"/>
      <c r="R48" s="1"/>
      <c r="S48" s="1"/>
      <c r="T48" s="35"/>
      <c r="U48" s="35"/>
      <c r="V48" s="35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</sheetData>
  <sortState ref="B11:AE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5.42578125" style="92" customWidth="1"/>
    <col min="3" max="3" width="21.5703125" style="93" customWidth="1"/>
    <col min="4" max="4" width="10.5703125" style="94" customWidth="1"/>
    <col min="5" max="5" width="12.42578125" style="94" customWidth="1"/>
    <col min="6" max="6" width="0.7109375" style="23" customWidth="1"/>
    <col min="7" max="11" width="5.28515625" style="93" customWidth="1"/>
    <col min="12" max="12" width="6.42578125" style="93" customWidth="1"/>
    <col min="13" max="21" width="6.7109375" style="163" customWidth="1"/>
    <col min="22" max="22" width="10.85546875" style="93" customWidth="1"/>
    <col min="23" max="23" width="26.28515625" style="94" customWidth="1"/>
    <col min="24" max="24" width="9.7109375" style="93" customWidth="1"/>
    <col min="25" max="30" width="9.140625" style="95"/>
  </cols>
  <sheetData>
    <row r="1" spans="1:30" ht="18.75" x14ac:dyDescent="0.3">
      <c r="A1" s="8"/>
      <c r="B1" s="70" t="s">
        <v>47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152"/>
      <c r="N1" s="152"/>
      <c r="O1" s="152"/>
      <c r="P1" s="152"/>
      <c r="Q1" s="152"/>
      <c r="R1" s="152"/>
      <c r="S1" s="152"/>
      <c r="T1" s="152"/>
      <c r="U1" s="152"/>
      <c r="V1" s="71"/>
      <c r="W1" s="72"/>
      <c r="X1" s="68"/>
      <c r="Y1" s="73"/>
      <c r="Z1" s="73"/>
      <c r="AA1" s="73"/>
      <c r="AB1" s="73"/>
      <c r="AC1" s="73"/>
      <c r="AD1" s="73"/>
    </row>
    <row r="2" spans="1:30" x14ac:dyDescent="0.25">
      <c r="A2" s="8"/>
      <c r="B2" s="96" t="s">
        <v>44</v>
      </c>
      <c r="C2" s="97" t="s">
        <v>42</v>
      </c>
      <c r="D2" s="98"/>
      <c r="E2" s="97"/>
      <c r="F2" s="11"/>
      <c r="G2" s="11"/>
      <c r="H2" s="11"/>
      <c r="I2" s="11"/>
      <c r="J2" s="11"/>
      <c r="K2" s="11"/>
      <c r="L2" s="11"/>
      <c r="M2" s="153"/>
      <c r="N2" s="153"/>
      <c r="O2" s="153"/>
      <c r="P2" s="153"/>
      <c r="Q2" s="153"/>
      <c r="R2" s="153"/>
      <c r="S2" s="153"/>
      <c r="T2" s="153"/>
      <c r="U2" s="153"/>
      <c r="V2" s="11"/>
      <c r="W2" s="74"/>
      <c r="X2" s="27"/>
      <c r="Y2" s="73"/>
      <c r="Z2" s="73"/>
      <c r="AA2" s="73"/>
      <c r="AB2" s="73"/>
      <c r="AC2" s="73"/>
      <c r="AD2" s="73"/>
    </row>
    <row r="3" spans="1:30" x14ac:dyDescent="0.25">
      <c r="A3" s="8"/>
      <c r="B3" s="75" t="s">
        <v>84</v>
      </c>
      <c r="C3" s="22" t="s">
        <v>85</v>
      </c>
      <c r="D3" s="76" t="s">
        <v>50</v>
      </c>
      <c r="E3" s="77" t="s">
        <v>1</v>
      </c>
      <c r="F3" s="125"/>
      <c r="G3" s="78" t="s">
        <v>51</v>
      </c>
      <c r="H3" s="79" t="s">
        <v>52</v>
      </c>
      <c r="I3" s="79" t="s">
        <v>34</v>
      </c>
      <c r="J3" s="17" t="s">
        <v>53</v>
      </c>
      <c r="K3" s="80" t="s">
        <v>54</v>
      </c>
      <c r="L3" s="80" t="s">
        <v>55</v>
      </c>
      <c r="M3" s="126" t="s">
        <v>56</v>
      </c>
      <c r="N3" s="126" t="s">
        <v>33</v>
      </c>
      <c r="O3" s="127" t="s">
        <v>57</v>
      </c>
      <c r="P3" s="126" t="s">
        <v>52</v>
      </c>
      <c r="Q3" s="126" t="s">
        <v>3</v>
      </c>
      <c r="R3" s="126">
        <v>1</v>
      </c>
      <c r="S3" s="126">
        <v>2</v>
      </c>
      <c r="T3" s="126">
        <v>3</v>
      </c>
      <c r="U3" s="126" t="s">
        <v>58</v>
      </c>
      <c r="V3" s="17" t="s">
        <v>24</v>
      </c>
      <c r="W3" s="16" t="s">
        <v>59</v>
      </c>
      <c r="X3" s="16" t="s">
        <v>60</v>
      </c>
      <c r="Y3" s="73"/>
      <c r="Z3" s="73"/>
      <c r="AA3" s="73"/>
      <c r="AB3" s="73"/>
      <c r="AC3" s="73"/>
      <c r="AD3" s="73"/>
    </row>
    <row r="4" spans="1:30" x14ac:dyDescent="0.25">
      <c r="A4" s="88"/>
      <c r="B4" s="83" t="s">
        <v>86</v>
      </c>
      <c r="C4" s="82" t="s">
        <v>100</v>
      </c>
      <c r="D4" s="83" t="s">
        <v>61</v>
      </c>
      <c r="E4" s="84" t="s">
        <v>40</v>
      </c>
      <c r="F4" s="128"/>
      <c r="G4" s="85">
        <v>1</v>
      </c>
      <c r="H4" s="129"/>
      <c r="I4" s="129"/>
      <c r="J4" s="86" t="s">
        <v>57</v>
      </c>
      <c r="K4" s="86">
        <v>9</v>
      </c>
      <c r="L4" s="86"/>
      <c r="M4" s="86">
        <v>1</v>
      </c>
      <c r="N4" s="85"/>
      <c r="O4" s="85"/>
      <c r="P4" s="85"/>
      <c r="Q4" s="131" t="s">
        <v>101</v>
      </c>
      <c r="R4" s="131" t="s">
        <v>92</v>
      </c>
      <c r="S4" s="131" t="s">
        <v>92</v>
      </c>
      <c r="T4" s="131"/>
      <c r="U4" s="131"/>
      <c r="V4" s="87">
        <v>0</v>
      </c>
      <c r="W4" s="82" t="s">
        <v>87</v>
      </c>
      <c r="X4" s="131" t="s">
        <v>102</v>
      </c>
      <c r="Y4" s="73"/>
      <c r="Z4" s="73"/>
      <c r="AA4" s="73"/>
      <c r="AB4" s="73"/>
      <c r="AC4" s="73"/>
      <c r="AD4" s="73"/>
    </row>
    <row r="5" spans="1:30" x14ac:dyDescent="0.25">
      <c r="A5" s="133"/>
      <c r="B5" s="134" t="s">
        <v>88</v>
      </c>
      <c r="C5" s="135" t="s">
        <v>99</v>
      </c>
      <c r="D5" s="136"/>
      <c r="E5" s="136"/>
      <c r="F5" s="137"/>
      <c r="G5" s="135"/>
      <c r="H5" s="138"/>
      <c r="I5" s="136"/>
      <c r="J5" s="138"/>
      <c r="K5" s="139"/>
      <c r="L5" s="139"/>
      <c r="M5" s="140"/>
      <c r="N5" s="140"/>
      <c r="O5" s="141"/>
      <c r="P5" s="140"/>
      <c r="Q5" s="140"/>
      <c r="R5" s="141"/>
      <c r="S5" s="140"/>
      <c r="T5" s="140"/>
      <c r="U5" s="140"/>
      <c r="V5" s="139"/>
      <c r="W5" s="142"/>
      <c r="X5" s="143"/>
      <c r="Y5" s="73"/>
      <c r="Z5" s="89"/>
      <c r="AA5" s="89"/>
      <c r="AB5" s="89"/>
      <c r="AC5" s="73"/>
      <c r="AD5" s="73"/>
    </row>
    <row r="6" spans="1:30" x14ac:dyDescent="0.25">
      <c r="A6" s="88"/>
      <c r="B6" s="144"/>
      <c r="C6" s="145"/>
      <c r="D6" s="146"/>
      <c r="E6" s="147"/>
      <c r="F6" s="148"/>
      <c r="G6" s="145"/>
      <c r="H6" s="145"/>
      <c r="I6" s="145"/>
      <c r="J6" s="149"/>
      <c r="K6" s="149"/>
      <c r="L6" s="149"/>
      <c r="M6" s="150"/>
      <c r="N6" s="150"/>
      <c r="O6" s="150"/>
      <c r="P6" s="150"/>
      <c r="Q6" s="150"/>
      <c r="R6" s="150"/>
      <c r="S6" s="150"/>
      <c r="T6" s="150"/>
      <c r="U6" s="150"/>
      <c r="V6" s="145"/>
      <c r="W6" s="146"/>
      <c r="X6" s="151"/>
      <c r="Y6" s="73"/>
      <c r="Z6" s="73"/>
      <c r="AA6" s="73"/>
      <c r="AB6" s="73"/>
      <c r="AC6" s="73"/>
      <c r="AD6" s="73"/>
    </row>
    <row r="7" spans="1:30" x14ac:dyDescent="0.25">
      <c r="A7" s="8"/>
      <c r="B7" s="120"/>
      <c r="C7" s="97"/>
      <c r="D7" s="121"/>
      <c r="E7" s="122"/>
      <c r="F7" s="123"/>
      <c r="G7" s="124"/>
      <c r="H7" s="124"/>
      <c r="I7" s="124"/>
      <c r="J7" s="11"/>
      <c r="K7" s="124"/>
      <c r="L7" s="124"/>
      <c r="M7" s="154"/>
      <c r="N7" s="154"/>
      <c r="O7" s="154"/>
      <c r="P7" s="154"/>
      <c r="Q7" s="154"/>
      <c r="R7" s="154"/>
      <c r="S7" s="154"/>
      <c r="T7" s="154"/>
      <c r="U7" s="154"/>
      <c r="V7" s="11"/>
      <c r="W7" s="74"/>
      <c r="X7" s="27"/>
      <c r="Y7" s="73"/>
      <c r="Z7" s="73"/>
      <c r="AA7" s="73"/>
      <c r="AB7" s="73"/>
      <c r="AC7" s="73"/>
      <c r="AD7" s="73"/>
    </row>
    <row r="8" spans="1:30" x14ac:dyDescent="0.25">
      <c r="A8" s="8"/>
      <c r="B8" s="75" t="s">
        <v>48</v>
      </c>
      <c r="C8" s="22" t="s">
        <v>49</v>
      </c>
      <c r="D8" s="76" t="s">
        <v>50</v>
      </c>
      <c r="E8" s="77" t="s">
        <v>1</v>
      </c>
      <c r="F8" s="35"/>
      <c r="G8" s="78" t="s">
        <v>51</v>
      </c>
      <c r="H8" s="79" t="s">
        <v>52</v>
      </c>
      <c r="I8" s="79" t="s">
        <v>34</v>
      </c>
      <c r="J8" s="17" t="s">
        <v>53</v>
      </c>
      <c r="K8" s="80" t="s">
        <v>54</v>
      </c>
      <c r="L8" s="80" t="s">
        <v>55</v>
      </c>
      <c r="M8" s="126" t="s">
        <v>56</v>
      </c>
      <c r="N8" s="126" t="s">
        <v>33</v>
      </c>
      <c r="O8" s="127" t="s">
        <v>57</v>
      </c>
      <c r="P8" s="126" t="s">
        <v>52</v>
      </c>
      <c r="Q8" s="126" t="s">
        <v>3</v>
      </c>
      <c r="R8" s="126">
        <v>1</v>
      </c>
      <c r="S8" s="126">
        <v>2</v>
      </c>
      <c r="T8" s="126">
        <v>3</v>
      </c>
      <c r="U8" s="126" t="s">
        <v>58</v>
      </c>
      <c r="V8" s="17" t="s">
        <v>24</v>
      </c>
      <c r="W8" s="16" t="s">
        <v>59</v>
      </c>
      <c r="X8" s="16" t="s">
        <v>60</v>
      </c>
      <c r="Y8" s="73"/>
      <c r="Z8" s="73"/>
      <c r="AA8" s="73"/>
      <c r="AB8" s="73"/>
      <c r="AC8" s="73"/>
      <c r="AD8" s="73"/>
    </row>
    <row r="9" spans="1:30" x14ac:dyDescent="0.25">
      <c r="A9" s="8"/>
      <c r="B9" s="99" t="s">
        <v>62</v>
      </c>
      <c r="C9" s="82" t="s">
        <v>90</v>
      </c>
      <c r="D9" s="100" t="s">
        <v>61</v>
      </c>
      <c r="E9" s="101" t="s">
        <v>40</v>
      </c>
      <c r="F9" s="54"/>
      <c r="G9" s="102"/>
      <c r="H9" s="103"/>
      <c r="I9" s="103">
        <v>1</v>
      </c>
      <c r="J9" s="86" t="s">
        <v>57</v>
      </c>
      <c r="K9" s="104">
        <v>5</v>
      </c>
      <c r="L9" s="104" t="s">
        <v>63</v>
      </c>
      <c r="M9" s="155">
        <v>1</v>
      </c>
      <c r="N9" s="156">
        <v>1</v>
      </c>
      <c r="O9" s="157">
        <v>3</v>
      </c>
      <c r="P9" s="156">
        <v>1</v>
      </c>
      <c r="Q9" s="157" t="s">
        <v>91</v>
      </c>
      <c r="R9" s="157" t="s">
        <v>89</v>
      </c>
      <c r="S9" s="157" t="s">
        <v>92</v>
      </c>
      <c r="T9" s="157" t="s">
        <v>83</v>
      </c>
      <c r="U9" s="157" t="s">
        <v>93</v>
      </c>
      <c r="V9" s="87">
        <v>0.5</v>
      </c>
      <c r="W9" s="81" t="s">
        <v>64</v>
      </c>
      <c r="X9" s="85">
        <v>869</v>
      </c>
      <c r="Y9" s="73"/>
      <c r="Z9" s="73"/>
      <c r="AA9" s="73"/>
      <c r="AB9" s="73"/>
      <c r="AC9" s="73"/>
      <c r="AD9" s="73"/>
    </row>
    <row r="10" spans="1:30" x14ac:dyDescent="0.25">
      <c r="A10" s="8"/>
      <c r="B10" s="81" t="s">
        <v>65</v>
      </c>
      <c r="C10" s="82" t="s">
        <v>79</v>
      </c>
      <c r="D10" s="83" t="s">
        <v>61</v>
      </c>
      <c r="E10" s="84" t="s">
        <v>40</v>
      </c>
      <c r="F10" s="57"/>
      <c r="G10" s="105"/>
      <c r="H10" s="106"/>
      <c r="I10" s="85">
        <v>1</v>
      </c>
      <c r="J10" s="86" t="s">
        <v>57</v>
      </c>
      <c r="K10" s="86">
        <v>8</v>
      </c>
      <c r="L10" s="86"/>
      <c r="M10" s="130">
        <v>1</v>
      </c>
      <c r="N10" s="131"/>
      <c r="O10" s="132"/>
      <c r="P10" s="131" t="s">
        <v>80</v>
      </c>
      <c r="Q10" s="132" t="s">
        <v>81</v>
      </c>
      <c r="R10" s="132" t="s">
        <v>77</v>
      </c>
      <c r="S10" s="132" t="s">
        <v>82</v>
      </c>
      <c r="T10" s="132" t="s">
        <v>83</v>
      </c>
      <c r="U10" s="132" t="s">
        <v>89</v>
      </c>
      <c r="V10" s="87">
        <v>0.57099999999999995</v>
      </c>
      <c r="W10" s="81" t="s">
        <v>66</v>
      </c>
      <c r="X10" s="85">
        <v>1615</v>
      </c>
      <c r="Y10" s="73"/>
      <c r="Z10" s="73"/>
      <c r="AA10" s="73"/>
      <c r="AB10" s="73"/>
      <c r="AC10" s="73"/>
      <c r="AD10" s="73"/>
    </row>
    <row r="11" spans="1:30" x14ac:dyDescent="0.25">
      <c r="A11" s="88"/>
      <c r="B11" s="107" t="s">
        <v>73</v>
      </c>
      <c r="C11" s="108" t="s">
        <v>74</v>
      </c>
      <c r="D11" s="109" t="s">
        <v>61</v>
      </c>
      <c r="E11" s="110" t="s">
        <v>40</v>
      </c>
      <c r="F11" s="57"/>
      <c r="G11" s="105">
        <v>1</v>
      </c>
      <c r="H11" s="106"/>
      <c r="I11" s="105"/>
      <c r="J11" s="111" t="s">
        <v>57</v>
      </c>
      <c r="K11" s="111">
        <v>7</v>
      </c>
      <c r="L11" s="111"/>
      <c r="M11" s="158">
        <v>1</v>
      </c>
      <c r="N11" s="159"/>
      <c r="O11" s="160"/>
      <c r="P11" s="159"/>
      <c r="Q11" s="160" t="s">
        <v>75</v>
      </c>
      <c r="R11" s="160" t="s">
        <v>76</v>
      </c>
      <c r="S11" s="160"/>
      <c r="T11" s="160" t="s">
        <v>77</v>
      </c>
      <c r="U11" s="160"/>
      <c r="V11" s="112">
        <v>1</v>
      </c>
      <c r="W11" s="107" t="s">
        <v>78</v>
      </c>
      <c r="X11" s="105">
        <v>1348</v>
      </c>
      <c r="Y11" s="73"/>
      <c r="Z11" s="73"/>
      <c r="AA11" s="73"/>
      <c r="AB11" s="73"/>
      <c r="AC11" s="73"/>
      <c r="AD11" s="73"/>
    </row>
    <row r="12" spans="1:30" x14ac:dyDescent="0.25">
      <c r="A12" s="8"/>
      <c r="B12" s="22" t="s">
        <v>16</v>
      </c>
      <c r="C12" s="17"/>
      <c r="D12" s="16"/>
      <c r="E12" s="164"/>
      <c r="F12" s="78"/>
      <c r="G12" s="18">
        <f>SUM(G7:G11)</f>
        <v>1</v>
      </c>
      <c r="H12" s="18"/>
      <c r="I12" s="18">
        <v>2</v>
      </c>
      <c r="J12" s="17"/>
      <c r="K12" s="17"/>
      <c r="L12" s="17"/>
      <c r="M12" s="18">
        <f t="shared" ref="M12" si="0">SUM(M7:M11)</f>
        <v>3</v>
      </c>
      <c r="N12" s="165"/>
      <c r="O12" s="165">
        <f t="shared" ref="O12" si="1">SUM(O7:O11)</f>
        <v>3</v>
      </c>
      <c r="P12" s="165"/>
      <c r="Q12" s="165" t="s">
        <v>94</v>
      </c>
      <c r="R12" s="165" t="s">
        <v>95</v>
      </c>
      <c r="S12" s="165" t="s">
        <v>96</v>
      </c>
      <c r="T12" s="165" t="s">
        <v>97</v>
      </c>
      <c r="U12" s="165" t="s">
        <v>98</v>
      </c>
      <c r="V12" s="30">
        <v>0.6</v>
      </c>
      <c r="W12" s="166"/>
      <c r="X12" s="165"/>
      <c r="Y12" s="73"/>
      <c r="Z12" s="73"/>
      <c r="AA12" s="73"/>
      <c r="AB12" s="73"/>
      <c r="AC12" s="73"/>
      <c r="AD12" s="73"/>
    </row>
    <row r="13" spans="1:30" x14ac:dyDescent="0.25">
      <c r="A13" s="88"/>
      <c r="B13" s="113"/>
      <c r="C13" s="114"/>
      <c r="D13" s="115"/>
      <c r="E13" s="116"/>
      <c r="F13" s="117"/>
      <c r="G13" s="114"/>
      <c r="H13" s="114"/>
      <c r="I13" s="114"/>
      <c r="J13" s="118"/>
      <c r="K13" s="118"/>
      <c r="L13" s="118"/>
      <c r="M13" s="161"/>
      <c r="N13" s="161"/>
      <c r="O13" s="161"/>
      <c r="P13" s="161"/>
      <c r="Q13" s="161"/>
      <c r="R13" s="161"/>
      <c r="S13" s="161"/>
      <c r="T13" s="161"/>
      <c r="U13" s="161"/>
      <c r="V13" s="114"/>
      <c r="W13" s="115"/>
      <c r="X13" s="119"/>
      <c r="Y13" s="73"/>
      <c r="Z13" s="73"/>
      <c r="AA13" s="73"/>
      <c r="AB13" s="73"/>
      <c r="AC13" s="73"/>
      <c r="AD13" s="73"/>
    </row>
    <row r="14" spans="1:30" x14ac:dyDescent="0.25">
      <c r="A14" s="88"/>
      <c r="B14" s="89"/>
      <c r="C14" s="1"/>
      <c r="D14" s="89"/>
      <c r="E14" s="90"/>
      <c r="G14" s="1"/>
      <c r="H14" s="33"/>
      <c r="I14" s="1"/>
      <c r="J14" s="35"/>
      <c r="K14" s="35"/>
      <c r="L14" s="35"/>
      <c r="M14" s="162"/>
      <c r="N14" s="162"/>
      <c r="O14" s="162"/>
      <c r="P14" s="162"/>
      <c r="Q14" s="162"/>
      <c r="R14" s="162"/>
      <c r="S14" s="162"/>
      <c r="T14" s="162"/>
      <c r="U14" s="162"/>
      <c r="V14" s="1"/>
      <c r="W14" s="89"/>
      <c r="X14" s="1"/>
      <c r="Y14" s="73"/>
      <c r="Z14" s="73"/>
      <c r="AA14" s="73"/>
      <c r="AB14" s="73"/>
      <c r="AC14" s="73"/>
      <c r="AD14" s="73"/>
    </row>
    <row r="15" spans="1:30" x14ac:dyDescent="0.25">
      <c r="A15" s="88"/>
      <c r="B15" s="89"/>
      <c r="C15" s="1"/>
      <c r="D15" s="89"/>
      <c r="E15" s="90"/>
      <c r="G15" s="1"/>
      <c r="H15" s="33"/>
      <c r="I15" s="1"/>
      <c r="J15" s="35"/>
      <c r="K15" s="35"/>
      <c r="L15" s="35"/>
      <c r="M15" s="162"/>
      <c r="N15" s="162"/>
      <c r="O15" s="162"/>
      <c r="P15" s="162"/>
      <c r="Q15" s="162"/>
      <c r="R15" s="162"/>
      <c r="S15" s="162"/>
      <c r="T15" s="162"/>
      <c r="U15" s="162"/>
      <c r="V15" s="1"/>
      <c r="W15" s="89"/>
      <c r="X15" s="1"/>
      <c r="Y15" s="73"/>
      <c r="Z15" s="73"/>
      <c r="AA15" s="73"/>
      <c r="AB15" s="73"/>
      <c r="AC15" s="73"/>
      <c r="AD15" s="73"/>
    </row>
    <row r="16" spans="1:30" x14ac:dyDescent="0.25">
      <c r="A16" s="88"/>
      <c r="B16" s="89"/>
      <c r="C16" s="1"/>
      <c r="D16" s="89"/>
      <c r="E16" s="90"/>
      <c r="G16" s="1"/>
      <c r="H16" s="33"/>
      <c r="I16" s="1"/>
      <c r="J16" s="35"/>
      <c r="K16" s="35"/>
      <c r="L16" s="35"/>
      <c r="M16" s="162"/>
      <c r="N16" s="162"/>
      <c r="O16" s="162"/>
      <c r="P16" s="162"/>
      <c r="Q16" s="162"/>
      <c r="R16" s="162"/>
      <c r="S16" s="162"/>
      <c r="T16" s="162"/>
      <c r="U16" s="162"/>
      <c r="V16" s="1"/>
      <c r="W16" s="89"/>
      <c r="X16" s="1"/>
      <c r="Y16" s="73"/>
      <c r="Z16" s="73"/>
      <c r="AA16" s="73"/>
      <c r="AB16" s="73"/>
      <c r="AC16" s="73"/>
      <c r="AD16" s="73"/>
    </row>
    <row r="17" spans="1:30" x14ac:dyDescent="0.25">
      <c r="A17" s="88"/>
      <c r="B17" s="89"/>
      <c r="C17" s="1"/>
      <c r="D17" s="89"/>
      <c r="E17" s="90"/>
      <c r="G17" s="1"/>
      <c r="H17" s="33"/>
      <c r="I17" s="1"/>
      <c r="J17" s="35"/>
      <c r="K17" s="35"/>
      <c r="L17" s="35"/>
      <c r="M17" s="162"/>
      <c r="N17" s="162"/>
      <c r="O17" s="162"/>
      <c r="P17" s="162"/>
      <c r="Q17" s="162"/>
      <c r="R17" s="162"/>
      <c r="S17" s="162"/>
      <c r="T17" s="162"/>
      <c r="U17" s="162"/>
      <c r="V17" s="1"/>
      <c r="W17" s="89"/>
      <c r="X17" s="1"/>
      <c r="Y17" s="73"/>
      <c r="Z17" s="73"/>
      <c r="AA17" s="73"/>
      <c r="AB17" s="73"/>
      <c r="AC17" s="73"/>
      <c r="AD17" s="73"/>
    </row>
    <row r="18" spans="1:30" x14ac:dyDescent="0.25">
      <c r="A18" s="88"/>
      <c r="B18" s="89"/>
      <c r="C18" s="1"/>
      <c r="D18" s="89"/>
      <c r="E18" s="90"/>
      <c r="G18" s="1"/>
      <c r="H18" s="33"/>
      <c r="I18" s="1"/>
      <c r="J18" s="35"/>
      <c r="K18" s="35"/>
      <c r="L18" s="35"/>
      <c r="M18" s="162"/>
      <c r="N18" s="162"/>
      <c r="O18" s="162"/>
      <c r="P18" s="162"/>
      <c r="Q18" s="162"/>
      <c r="R18" s="162"/>
      <c r="S18" s="162"/>
      <c r="T18" s="162"/>
      <c r="U18" s="162"/>
      <c r="V18" s="1"/>
      <c r="W18" s="89"/>
      <c r="X18" s="1"/>
      <c r="Y18" s="73"/>
      <c r="Z18" s="73"/>
      <c r="AA18" s="73"/>
      <c r="AB18" s="73"/>
      <c r="AC18" s="73"/>
      <c r="AD18" s="73"/>
    </row>
    <row r="19" spans="1:30" x14ac:dyDescent="0.25">
      <c r="A19" s="88"/>
      <c r="B19" s="89"/>
      <c r="C19" s="1"/>
      <c r="D19" s="89"/>
      <c r="E19" s="90"/>
      <c r="G19" s="1"/>
      <c r="H19" s="33"/>
      <c r="I19" s="1"/>
      <c r="J19" s="35"/>
      <c r="K19" s="35"/>
      <c r="L19" s="35"/>
      <c r="M19" s="162"/>
      <c r="N19" s="162"/>
      <c r="O19" s="162"/>
      <c r="P19" s="162"/>
      <c r="Q19" s="162"/>
      <c r="R19" s="162"/>
      <c r="S19" s="162"/>
      <c r="T19" s="162"/>
      <c r="U19" s="162"/>
      <c r="V19" s="1"/>
      <c r="W19" s="89"/>
      <c r="X19" s="1"/>
      <c r="Y19" s="73"/>
      <c r="Z19" s="73"/>
      <c r="AA19" s="73"/>
      <c r="AB19" s="73"/>
      <c r="AC19" s="73"/>
      <c r="AD19" s="73"/>
    </row>
    <row r="20" spans="1:30" x14ac:dyDescent="0.25">
      <c r="A20" s="88"/>
      <c r="B20" s="89"/>
      <c r="C20" s="1"/>
      <c r="D20" s="89"/>
      <c r="E20" s="90"/>
      <c r="G20" s="1"/>
      <c r="H20" s="33"/>
      <c r="I20" s="1"/>
      <c r="J20" s="35"/>
      <c r="K20" s="35"/>
      <c r="L20" s="35"/>
      <c r="M20" s="162"/>
      <c r="N20" s="162"/>
      <c r="O20" s="162"/>
      <c r="P20" s="162"/>
      <c r="Q20" s="162"/>
      <c r="R20" s="162"/>
      <c r="S20" s="162"/>
      <c r="T20" s="162"/>
      <c r="U20" s="162"/>
      <c r="V20" s="1"/>
      <c r="W20" s="89"/>
      <c r="X20" s="1"/>
      <c r="Y20" s="73"/>
      <c r="Z20" s="73"/>
      <c r="AA20" s="73"/>
      <c r="AB20" s="73"/>
      <c r="AC20" s="73"/>
      <c r="AD20" s="73"/>
    </row>
    <row r="21" spans="1:30" x14ac:dyDescent="0.25">
      <c r="A21" s="88"/>
      <c r="B21" s="89"/>
      <c r="C21" s="1"/>
      <c r="D21" s="89"/>
      <c r="E21" s="90"/>
      <c r="G21" s="1"/>
      <c r="H21" s="33"/>
      <c r="I21" s="1"/>
      <c r="J21" s="35"/>
      <c r="K21" s="35"/>
      <c r="L21" s="35"/>
      <c r="M21" s="162"/>
      <c r="N21" s="162"/>
      <c r="O21" s="162"/>
      <c r="P21" s="162"/>
      <c r="Q21" s="162"/>
      <c r="R21" s="162"/>
      <c r="S21" s="162"/>
      <c r="T21" s="162"/>
      <c r="U21" s="162"/>
      <c r="V21" s="1"/>
      <c r="W21" s="89"/>
      <c r="X21" s="1"/>
      <c r="Y21" s="73"/>
      <c r="Z21" s="73"/>
      <c r="AA21" s="73"/>
      <c r="AB21" s="73"/>
      <c r="AC21" s="73"/>
      <c r="AD21" s="73"/>
    </row>
    <row r="22" spans="1:30" x14ac:dyDescent="0.25">
      <c r="A22" s="88"/>
      <c r="B22" s="89"/>
      <c r="C22" s="1"/>
      <c r="D22" s="89"/>
      <c r="E22" s="90"/>
      <c r="G22" s="1"/>
      <c r="H22" s="33"/>
      <c r="I22" s="1"/>
      <c r="J22" s="35"/>
      <c r="K22" s="35"/>
      <c r="L22" s="35"/>
      <c r="M22" s="162"/>
      <c r="N22" s="162"/>
      <c r="O22" s="162"/>
      <c r="P22" s="162"/>
      <c r="Q22" s="162"/>
      <c r="R22" s="162"/>
      <c r="S22" s="162"/>
      <c r="T22" s="162"/>
      <c r="U22" s="162"/>
      <c r="V22" s="1"/>
      <c r="W22" s="89"/>
      <c r="X22" s="1"/>
      <c r="Y22" s="73"/>
      <c r="Z22" s="73"/>
      <c r="AA22" s="73"/>
      <c r="AB22" s="73"/>
      <c r="AC22" s="73"/>
      <c r="AD22" s="73"/>
    </row>
    <row r="23" spans="1:30" x14ac:dyDescent="0.25">
      <c r="A23" s="88"/>
      <c r="B23" s="89"/>
      <c r="C23" s="1"/>
      <c r="D23" s="89"/>
      <c r="E23" s="90"/>
      <c r="G23" s="1"/>
      <c r="H23" s="33"/>
      <c r="I23" s="1"/>
      <c r="J23" s="35"/>
      <c r="K23" s="35"/>
      <c r="L23" s="35"/>
      <c r="M23" s="162"/>
      <c r="N23" s="162"/>
      <c r="O23" s="162"/>
      <c r="P23" s="162"/>
      <c r="Q23" s="162"/>
      <c r="R23" s="162"/>
      <c r="S23" s="162"/>
      <c r="T23" s="162"/>
      <c r="U23" s="162"/>
      <c r="V23" s="1"/>
      <c r="W23" s="89"/>
      <c r="X23" s="1"/>
      <c r="Y23" s="73"/>
      <c r="Z23" s="73"/>
      <c r="AA23" s="73"/>
      <c r="AB23" s="73"/>
      <c r="AC23" s="73"/>
      <c r="AD23" s="73"/>
    </row>
    <row r="24" spans="1:30" x14ac:dyDescent="0.25">
      <c r="A24" s="88"/>
      <c r="B24" s="89"/>
      <c r="C24" s="1"/>
      <c r="D24" s="89"/>
      <c r="E24" s="90"/>
      <c r="G24" s="1"/>
      <c r="H24" s="33"/>
      <c r="I24" s="1"/>
      <c r="J24" s="35"/>
      <c r="K24" s="35"/>
      <c r="L24" s="35"/>
      <c r="M24" s="162"/>
      <c r="N24" s="162"/>
      <c r="O24" s="162"/>
      <c r="P24" s="162"/>
      <c r="Q24" s="162"/>
      <c r="R24" s="162"/>
      <c r="S24" s="162"/>
      <c r="T24" s="162"/>
      <c r="U24" s="162"/>
      <c r="V24" s="1"/>
      <c r="W24" s="89"/>
      <c r="X24" s="1"/>
      <c r="Y24" s="73"/>
      <c r="Z24" s="73"/>
      <c r="AA24" s="73"/>
      <c r="AB24" s="73"/>
      <c r="AC24" s="73"/>
      <c r="AD24" s="73"/>
    </row>
    <row r="25" spans="1:30" x14ac:dyDescent="0.25">
      <c r="A25" s="88"/>
      <c r="B25" s="89"/>
      <c r="C25" s="1"/>
      <c r="D25" s="89"/>
      <c r="E25" s="90"/>
      <c r="G25" s="1"/>
      <c r="H25" s="33"/>
      <c r="I25" s="1"/>
      <c r="J25" s="35"/>
      <c r="K25" s="35"/>
      <c r="L25" s="35"/>
      <c r="M25" s="162"/>
      <c r="N25" s="162"/>
      <c r="O25" s="162"/>
      <c r="P25" s="162"/>
      <c r="Q25" s="162"/>
      <c r="R25" s="162"/>
      <c r="S25" s="162"/>
      <c r="T25" s="162"/>
      <c r="U25" s="162"/>
      <c r="V25" s="1"/>
      <c r="W25" s="89"/>
      <c r="X25" s="1"/>
      <c r="Y25" s="73"/>
      <c r="Z25" s="73"/>
      <c r="AA25" s="73"/>
      <c r="AB25" s="73"/>
      <c r="AC25" s="73"/>
      <c r="AD25" s="73"/>
    </row>
    <row r="26" spans="1:30" x14ac:dyDescent="0.25">
      <c r="A26" s="88"/>
      <c r="B26" s="89"/>
      <c r="C26" s="1"/>
      <c r="D26" s="89"/>
      <c r="E26" s="90"/>
      <c r="G26" s="1"/>
      <c r="H26" s="33"/>
      <c r="I26" s="1"/>
      <c r="J26" s="35"/>
      <c r="K26" s="35"/>
      <c r="L26" s="35"/>
      <c r="M26" s="162"/>
      <c r="N26" s="162"/>
      <c r="O26" s="162"/>
      <c r="P26" s="162"/>
      <c r="Q26" s="162"/>
      <c r="R26" s="162"/>
      <c r="S26" s="162"/>
      <c r="T26" s="162"/>
      <c r="U26" s="162"/>
      <c r="V26" s="1"/>
      <c r="W26" s="89"/>
      <c r="X26" s="1"/>
      <c r="Y26" s="73"/>
      <c r="Z26" s="73"/>
      <c r="AA26" s="73"/>
      <c r="AB26" s="73"/>
      <c r="AC26" s="73"/>
      <c r="AD26" s="73"/>
    </row>
    <row r="27" spans="1:30" x14ac:dyDescent="0.25">
      <c r="A27" s="88"/>
      <c r="B27" s="89"/>
      <c r="C27" s="1"/>
      <c r="D27" s="89"/>
      <c r="E27" s="90"/>
      <c r="G27" s="1"/>
      <c r="H27" s="33"/>
      <c r="I27" s="1"/>
      <c r="J27" s="35"/>
      <c r="K27" s="35"/>
      <c r="L27" s="35"/>
      <c r="M27" s="162"/>
      <c r="N27" s="162"/>
      <c r="O27" s="162"/>
      <c r="P27" s="162"/>
      <c r="Q27" s="162"/>
      <c r="R27" s="162"/>
      <c r="S27" s="162"/>
      <c r="T27" s="162"/>
      <c r="U27" s="162"/>
      <c r="V27" s="1"/>
      <c r="W27" s="89"/>
      <c r="X27" s="1"/>
      <c r="Y27" s="73"/>
      <c r="Z27" s="73"/>
      <c r="AA27" s="73"/>
      <c r="AB27" s="73"/>
      <c r="AC27" s="73"/>
      <c r="AD27" s="73"/>
    </row>
    <row r="28" spans="1:30" x14ac:dyDescent="0.25">
      <c r="A28" s="88"/>
      <c r="B28" s="89"/>
      <c r="C28" s="1"/>
      <c r="D28" s="89"/>
      <c r="E28" s="90"/>
      <c r="G28" s="1"/>
      <c r="H28" s="33"/>
      <c r="I28" s="1"/>
      <c r="J28" s="35"/>
      <c r="K28" s="35"/>
      <c r="L28" s="35"/>
      <c r="M28" s="162"/>
      <c r="N28" s="162"/>
      <c r="O28" s="162"/>
      <c r="P28" s="162"/>
      <c r="Q28" s="162"/>
      <c r="R28" s="162"/>
      <c r="S28" s="162"/>
      <c r="T28" s="162"/>
      <c r="U28" s="162"/>
      <c r="V28" s="1"/>
      <c r="W28" s="89"/>
      <c r="X28" s="1"/>
      <c r="Y28" s="73"/>
      <c r="Z28" s="73"/>
      <c r="AA28" s="73"/>
      <c r="AB28" s="73"/>
      <c r="AC28" s="73"/>
      <c r="AD28" s="73"/>
    </row>
    <row r="29" spans="1:30" x14ac:dyDescent="0.25">
      <c r="A29" s="88"/>
      <c r="B29" s="89"/>
      <c r="C29" s="1"/>
      <c r="D29" s="89"/>
      <c r="E29" s="90"/>
      <c r="G29" s="1"/>
      <c r="H29" s="33"/>
      <c r="I29" s="1"/>
      <c r="J29" s="35"/>
      <c r="K29" s="35"/>
      <c r="L29" s="35"/>
      <c r="M29" s="162"/>
      <c r="N29" s="162"/>
      <c r="O29" s="162"/>
      <c r="P29" s="162"/>
      <c r="Q29" s="162"/>
      <c r="R29" s="162"/>
      <c r="S29" s="162"/>
      <c r="T29" s="162"/>
      <c r="U29" s="162"/>
      <c r="V29" s="1"/>
      <c r="W29" s="89"/>
      <c r="X29" s="1"/>
      <c r="Y29" s="73"/>
      <c r="Z29" s="73"/>
      <c r="AA29" s="73"/>
      <c r="AB29" s="73"/>
      <c r="AC29" s="73"/>
      <c r="AD29" s="73"/>
    </row>
    <row r="30" spans="1:30" x14ac:dyDescent="0.25">
      <c r="A30" s="88"/>
      <c r="B30" s="89"/>
      <c r="C30" s="1"/>
      <c r="D30" s="89"/>
      <c r="E30" s="90"/>
      <c r="G30" s="1"/>
      <c r="H30" s="33"/>
      <c r="I30" s="1"/>
      <c r="J30" s="35"/>
      <c r="K30" s="35"/>
      <c r="L30" s="35"/>
      <c r="M30" s="162"/>
      <c r="N30" s="162"/>
      <c r="O30" s="162"/>
      <c r="P30" s="162"/>
      <c r="Q30" s="162"/>
      <c r="R30" s="162"/>
      <c r="S30" s="162"/>
      <c r="T30" s="162"/>
      <c r="U30" s="162"/>
      <c r="V30" s="1"/>
      <c r="W30" s="89"/>
      <c r="X30" s="1"/>
      <c r="Y30" s="73"/>
      <c r="Z30" s="73"/>
      <c r="AA30" s="73"/>
      <c r="AB30" s="73"/>
      <c r="AC30" s="73"/>
      <c r="AD30" s="73"/>
    </row>
    <row r="31" spans="1:30" x14ac:dyDescent="0.25">
      <c r="A31" s="88"/>
      <c r="B31" s="89"/>
      <c r="C31" s="1"/>
      <c r="D31" s="89"/>
      <c r="E31" s="90"/>
      <c r="G31" s="1"/>
      <c r="H31" s="33"/>
      <c r="I31" s="1"/>
      <c r="J31" s="35"/>
      <c r="K31" s="35"/>
      <c r="L31" s="35"/>
      <c r="M31" s="162"/>
      <c r="N31" s="162"/>
      <c r="O31" s="162"/>
      <c r="P31" s="162"/>
      <c r="Q31" s="162"/>
      <c r="R31" s="162"/>
      <c r="S31" s="162"/>
      <c r="T31" s="162"/>
      <c r="U31" s="162"/>
      <c r="V31" s="1"/>
      <c r="W31" s="89"/>
      <c r="X31" s="1"/>
      <c r="Y31" s="73"/>
      <c r="Z31" s="73"/>
      <c r="AA31" s="73"/>
      <c r="AB31" s="73"/>
      <c r="AC31" s="73"/>
      <c r="AD31" s="73"/>
    </row>
    <row r="32" spans="1:30" x14ac:dyDescent="0.25">
      <c r="A32" s="88"/>
      <c r="B32" s="89"/>
      <c r="C32" s="1"/>
      <c r="D32" s="89"/>
      <c r="E32" s="90"/>
      <c r="G32" s="1"/>
      <c r="H32" s="33"/>
      <c r="I32" s="1"/>
      <c r="J32" s="35"/>
      <c r="K32" s="35"/>
      <c r="L32" s="35"/>
      <c r="M32" s="162"/>
      <c r="N32" s="162"/>
      <c r="O32" s="162"/>
      <c r="P32" s="162"/>
      <c r="Q32" s="162"/>
      <c r="R32" s="162"/>
      <c r="S32" s="162"/>
      <c r="T32" s="162"/>
      <c r="U32" s="162"/>
      <c r="V32" s="1"/>
      <c r="W32" s="89"/>
      <c r="X32" s="1"/>
      <c r="Y32" s="73"/>
      <c r="Z32" s="73"/>
      <c r="AA32" s="73"/>
      <c r="AB32" s="73"/>
      <c r="AC32" s="73"/>
      <c r="AD32" s="73"/>
    </row>
    <row r="33" spans="1:30" x14ac:dyDescent="0.25">
      <c r="A33" s="88"/>
      <c r="B33" s="89"/>
      <c r="C33" s="1"/>
      <c r="D33" s="89"/>
      <c r="E33" s="90"/>
      <c r="G33" s="1"/>
      <c r="H33" s="33"/>
      <c r="I33" s="1"/>
      <c r="J33" s="35"/>
      <c r="K33" s="35"/>
      <c r="L33" s="35"/>
      <c r="M33" s="162"/>
      <c r="N33" s="162"/>
      <c r="O33" s="162"/>
      <c r="P33" s="162"/>
      <c r="Q33" s="162"/>
      <c r="R33" s="162"/>
      <c r="S33" s="162"/>
      <c r="T33" s="162"/>
      <c r="U33" s="162"/>
      <c r="V33" s="1"/>
      <c r="W33" s="89"/>
      <c r="X33" s="1"/>
      <c r="Y33" s="73"/>
      <c r="Z33" s="73"/>
      <c r="AA33" s="73"/>
      <c r="AB33" s="73"/>
      <c r="AC33" s="73"/>
      <c r="AD33" s="73"/>
    </row>
    <row r="34" spans="1:30" x14ac:dyDescent="0.25">
      <c r="A34" s="88"/>
      <c r="B34" s="89"/>
      <c r="C34" s="1"/>
      <c r="D34" s="89"/>
      <c r="E34" s="90"/>
      <c r="G34" s="1"/>
      <c r="H34" s="33"/>
      <c r="I34" s="1"/>
      <c r="J34" s="35"/>
      <c r="K34" s="35"/>
      <c r="L34" s="35"/>
      <c r="M34" s="162"/>
      <c r="N34" s="162"/>
      <c r="O34" s="162"/>
      <c r="P34" s="162"/>
      <c r="Q34" s="162"/>
      <c r="R34" s="162"/>
      <c r="S34" s="162"/>
      <c r="T34" s="162"/>
      <c r="U34" s="162"/>
      <c r="V34" s="1"/>
      <c r="W34" s="89"/>
      <c r="X34" s="1"/>
      <c r="Y34" s="73"/>
      <c r="Z34" s="73"/>
      <c r="AA34" s="73"/>
      <c r="AB34" s="73"/>
      <c r="AC34" s="73"/>
      <c r="AD34" s="73"/>
    </row>
    <row r="35" spans="1:30" x14ac:dyDescent="0.25">
      <c r="A35" s="88"/>
      <c r="B35" s="89"/>
      <c r="C35" s="1"/>
      <c r="D35" s="89"/>
      <c r="E35" s="90"/>
      <c r="G35" s="1"/>
      <c r="H35" s="33"/>
      <c r="I35" s="1"/>
      <c r="J35" s="35"/>
      <c r="K35" s="35"/>
      <c r="L35" s="35"/>
      <c r="M35" s="162"/>
      <c r="N35" s="162"/>
      <c r="O35" s="162"/>
      <c r="P35" s="162"/>
      <c r="Q35" s="162"/>
      <c r="R35" s="162"/>
      <c r="S35" s="162"/>
      <c r="T35" s="162"/>
      <c r="U35" s="162"/>
      <c r="V35" s="1"/>
      <c r="W35" s="89"/>
      <c r="X35" s="1"/>
      <c r="Y35" s="73"/>
      <c r="Z35" s="73"/>
      <c r="AA35" s="73"/>
      <c r="AB35" s="73"/>
      <c r="AC35" s="73"/>
      <c r="AD35" s="73"/>
    </row>
    <row r="36" spans="1:30" x14ac:dyDescent="0.25">
      <c r="A36" s="88"/>
      <c r="B36" s="89"/>
      <c r="C36" s="1"/>
      <c r="D36" s="89"/>
      <c r="E36" s="90"/>
      <c r="G36" s="1"/>
      <c r="H36" s="33"/>
      <c r="I36" s="1"/>
      <c r="J36" s="35"/>
      <c r="K36" s="35"/>
      <c r="L36" s="35"/>
      <c r="M36" s="162"/>
      <c r="N36" s="162"/>
      <c r="O36" s="162"/>
      <c r="P36" s="162"/>
      <c r="Q36" s="162"/>
      <c r="R36" s="162"/>
      <c r="S36" s="162"/>
      <c r="T36" s="162"/>
      <c r="U36" s="162"/>
      <c r="V36" s="1"/>
      <c r="W36" s="89"/>
      <c r="X36" s="1"/>
      <c r="Y36" s="73"/>
      <c r="Z36" s="73"/>
      <c r="AA36" s="73"/>
      <c r="AB36" s="73"/>
      <c r="AC36" s="73"/>
      <c r="AD36" s="73"/>
    </row>
    <row r="37" spans="1:30" x14ac:dyDescent="0.25">
      <c r="A37" s="88"/>
      <c r="B37" s="89"/>
      <c r="C37" s="1"/>
      <c r="D37" s="89"/>
      <c r="E37" s="90"/>
      <c r="G37" s="1"/>
      <c r="H37" s="33"/>
      <c r="I37" s="1"/>
      <c r="J37" s="35"/>
      <c r="K37" s="35"/>
      <c r="L37" s="35"/>
      <c r="M37" s="162"/>
      <c r="N37" s="162"/>
      <c r="O37" s="162"/>
      <c r="P37" s="162"/>
      <c r="Q37" s="162"/>
      <c r="R37" s="162"/>
      <c r="S37" s="162"/>
      <c r="T37" s="162"/>
      <c r="U37" s="162"/>
      <c r="V37" s="1"/>
      <c r="W37" s="89"/>
      <c r="X37" s="1"/>
      <c r="Y37" s="73"/>
      <c r="Z37" s="73"/>
      <c r="AA37" s="73"/>
      <c r="AB37" s="73"/>
      <c r="AC37" s="73"/>
      <c r="AD37" s="73"/>
    </row>
    <row r="38" spans="1:30" x14ac:dyDescent="0.25">
      <c r="A38" s="88"/>
      <c r="B38" s="89"/>
      <c r="C38" s="1"/>
      <c r="D38" s="89"/>
      <c r="E38" s="90"/>
      <c r="G38" s="1"/>
      <c r="H38" s="33"/>
      <c r="I38" s="1"/>
      <c r="J38" s="35"/>
      <c r="K38" s="35"/>
      <c r="L38" s="35"/>
      <c r="M38" s="162"/>
      <c r="N38" s="162"/>
      <c r="O38" s="162"/>
      <c r="P38" s="162"/>
      <c r="Q38" s="162"/>
      <c r="R38" s="162"/>
      <c r="S38" s="162"/>
      <c r="T38" s="162"/>
      <c r="U38" s="162"/>
      <c r="V38" s="1"/>
      <c r="W38" s="89"/>
      <c r="X38" s="1"/>
      <c r="Y38" s="73"/>
      <c r="Z38" s="73"/>
      <c r="AA38" s="73"/>
      <c r="AB38" s="73"/>
      <c r="AC38" s="73"/>
      <c r="AD38" s="73"/>
    </row>
    <row r="39" spans="1:30" x14ac:dyDescent="0.25">
      <c r="A39" s="88"/>
      <c r="B39" s="89"/>
      <c r="C39" s="1"/>
      <c r="D39" s="89"/>
      <c r="E39" s="90"/>
      <c r="G39" s="1"/>
      <c r="H39" s="33"/>
      <c r="I39" s="1"/>
      <c r="J39" s="35"/>
      <c r="K39" s="35"/>
      <c r="L39" s="35"/>
      <c r="M39" s="162"/>
      <c r="N39" s="162"/>
      <c r="O39" s="162"/>
      <c r="P39" s="162"/>
      <c r="Q39" s="162"/>
      <c r="R39" s="162"/>
      <c r="S39" s="162"/>
      <c r="T39" s="162"/>
      <c r="U39" s="162"/>
      <c r="V39" s="1"/>
      <c r="W39" s="89"/>
      <c r="X39" s="1"/>
      <c r="Y39" s="73"/>
      <c r="Z39" s="73"/>
      <c r="AA39" s="73"/>
      <c r="AB39" s="73"/>
      <c r="AC39" s="73"/>
      <c r="AD39" s="73"/>
    </row>
    <row r="40" spans="1:30" x14ac:dyDescent="0.25">
      <c r="A40" s="88"/>
      <c r="B40" s="89"/>
      <c r="C40" s="1"/>
      <c r="D40" s="89"/>
      <c r="E40" s="90"/>
      <c r="G40" s="1"/>
      <c r="H40" s="33"/>
      <c r="I40" s="1"/>
      <c r="J40" s="35"/>
      <c r="K40" s="35"/>
      <c r="L40" s="35"/>
      <c r="M40" s="162"/>
      <c r="N40" s="162"/>
      <c r="O40" s="162"/>
      <c r="P40" s="162"/>
      <c r="Q40" s="162"/>
      <c r="R40" s="162"/>
      <c r="S40" s="162"/>
      <c r="T40" s="162"/>
      <c r="U40" s="162"/>
      <c r="V40" s="1"/>
      <c r="W40" s="89"/>
      <c r="X40" s="1"/>
      <c r="Y40" s="73"/>
      <c r="Z40" s="73"/>
      <c r="AA40" s="73"/>
      <c r="AB40" s="73"/>
      <c r="AC40" s="73"/>
      <c r="AD40" s="73"/>
    </row>
    <row r="41" spans="1:30" x14ac:dyDescent="0.25">
      <c r="A41" s="88"/>
      <c r="B41" s="89"/>
      <c r="C41" s="1"/>
      <c r="D41" s="89"/>
      <c r="E41" s="90"/>
      <c r="G41" s="1"/>
      <c r="H41" s="33"/>
      <c r="I41" s="1"/>
      <c r="J41" s="35"/>
      <c r="K41" s="35"/>
      <c r="L41" s="35"/>
      <c r="M41" s="162"/>
      <c r="N41" s="162"/>
      <c r="O41" s="162"/>
      <c r="P41" s="162"/>
      <c r="Q41" s="162"/>
      <c r="R41" s="162"/>
      <c r="S41" s="162"/>
      <c r="T41" s="162"/>
      <c r="U41" s="162"/>
      <c r="V41" s="1"/>
      <c r="W41" s="89"/>
      <c r="X41" s="1"/>
      <c r="Y41" s="73"/>
      <c r="Z41" s="73"/>
      <c r="AA41" s="73"/>
      <c r="AB41" s="73"/>
      <c r="AC41" s="73"/>
      <c r="AD41" s="73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2020-09-21T20:53:17Z</dcterms:modified>
</cp:coreProperties>
</file>