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0" i="1"/>
  <c r="O14" i="1" s="1"/>
  <c r="O21" i="1"/>
  <c r="AE14" i="1"/>
  <c r="AD14" i="1"/>
  <c r="AC14" i="1"/>
  <c r="AB14" i="1"/>
  <c r="AA14" i="1"/>
  <c r="Z14" i="1"/>
  <c r="Y14" i="1"/>
  <c r="I20" i="1"/>
  <c r="X14" i="1"/>
  <c r="H20" i="1"/>
  <c r="W14" i="1"/>
  <c r="G20" i="1"/>
  <c r="V14" i="1"/>
  <c r="F20" i="1"/>
  <c r="U14" i="1"/>
  <c r="E20" i="1"/>
  <c r="T14" i="1"/>
  <c r="S14" i="1"/>
  <c r="R14" i="1"/>
  <c r="Q14" i="1"/>
  <c r="P14" i="1"/>
  <c r="M14" i="1"/>
  <c r="L14" i="1"/>
  <c r="K14" i="1"/>
  <c r="J14" i="1"/>
  <c r="I14" i="1"/>
  <c r="I18" i="1" s="1"/>
  <c r="H14" i="1"/>
  <c r="H18" i="1" s="1"/>
  <c r="G14" i="1"/>
  <c r="G18" i="1" s="1"/>
  <c r="F14" i="1"/>
  <c r="F18" i="1"/>
  <c r="E14" i="1"/>
  <c r="E18" i="1"/>
  <c r="E21" i="1" s="1"/>
  <c r="F21" i="1"/>
  <c r="M20" i="1"/>
  <c r="K20" i="1"/>
  <c r="L20" i="1"/>
  <c r="D15" i="1"/>
  <c r="L18" i="1" l="1"/>
  <c r="H21" i="1"/>
  <c r="L21" i="1" s="1"/>
  <c r="G21" i="1"/>
  <c r="K21" i="1" s="1"/>
  <c r="K18" i="1"/>
  <c r="M18" i="1"/>
  <c r="I21" i="1"/>
  <c r="N14" i="1"/>
  <c r="N18" i="1" s="1"/>
  <c r="N21" i="1" l="1"/>
  <c r="M21" i="1"/>
</calcChain>
</file>

<file path=xl/sharedStrings.xml><?xml version="1.0" encoding="utf-8"?>
<sst xmlns="http://schemas.openxmlformats.org/spreadsheetml/2006/main" count="97" uniqueCount="66">
  <si>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</si>
  <si>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</si>
  <si>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</si>
  <si>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</si>
  <si>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</si>
  <si>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</si>
  <si>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</si>
  <si>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</si>
  <si>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</si>
  <si>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</si>
  <si>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</si>
  <si>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</si>
  <si>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</si>
  <si>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</si>
  <si>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</si>
  <si>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</si>
  <si>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</si>
  <si>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</si>
  <si>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</si>
  <si>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</si>
  <si>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</si>
  <si>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</si>
  <si>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</si>
  <si>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</si>
  <si>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</si>
  <si>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</si>
  <si>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</si>
  <si>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</si>
  <si>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</si>
  <si>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</si>
  <si>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</si>
  <si>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</si>
  <si>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</si>
  <si>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</si>
  <si>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</si>
  <si>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</si>
  <si>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</si>
  <si>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</si>
  <si>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</si>
  <si>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</si>
  <si>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</si>
  <si>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 Vesaluoma</t>
  </si>
  <si>
    <t>12.05. 2010  Lipottaret - Kirittäret  0-2  (2-5, 3-8)</t>
  </si>
  <si>
    <t xml:space="preserve">  21 v   9 kk   9 pv</t>
  </si>
  <si>
    <t>11.</t>
  </si>
  <si>
    <t>alemmat pudotuspelit</t>
  </si>
  <si>
    <t>ykköspesis</t>
  </si>
  <si>
    <t>Pilke</t>
  </si>
  <si>
    <t>suomensarja</t>
  </si>
  <si>
    <t>TU</t>
  </si>
  <si>
    <t>Räpsä</t>
  </si>
  <si>
    <t>SiSi = Sievin Sisu  (1945),  kasvattajaseura</t>
  </si>
  <si>
    <t>HP-K = Haapajärven Pesä-Kiilat  (1990)</t>
  </si>
  <si>
    <t>TU = Toholammin Urheilijat  (1955)</t>
  </si>
  <si>
    <t>HP-K</t>
  </si>
  <si>
    <t>Pilke = Reisjärven Pilke  (1945)</t>
  </si>
  <si>
    <t>28.  ottelu</t>
  </si>
  <si>
    <t>22.08. 2010  Lipottaret - Valo  2-1  (2-3, 5-4, 1-1, 4-3)</t>
  </si>
  <si>
    <t xml:space="preserve">  22 v   0 kk 19 pv</t>
  </si>
  <si>
    <t>3.8.1988   Sievi</t>
  </si>
  <si>
    <t>Räpsä*</t>
  </si>
  <si>
    <t>9.</t>
  </si>
  <si>
    <t>Räpsä* = Mansen Räpsä</t>
  </si>
  <si>
    <t>Lippo Juniorit = Oulun Lippo Juniorit  (2003)</t>
  </si>
  <si>
    <t>Lippo Juniorit</t>
  </si>
  <si>
    <t>Räpsä = Hämeenkyrön Räpsä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</si>
</sst>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.28515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2004</v>
      </c>
      <c r="C4" s="84"/>
      <c r="D4" s="85" t="s">
        <v>47</v>
      </c>
      <c r="E4" s="84"/>
      <c r="F4" s="86" t="s">
        <v>46</v>
      </c>
      <c r="G4" s="87"/>
      <c r="H4" s="88"/>
      <c r="I4" s="84"/>
      <c r="J4" s="84"/>
      <c r="K4" s="84"/>
      <c r="L4" s="84"/>
      <c r="M4" s="84"/>
      <c r="N4" s="8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9">
        <v>2005</v>
      </c>
      <c r="C5" s="89"/>
      <c r="D5" s="90" t="s">
        <v>47</v>
      </c>
      <c r="E5" s="89"/>
      <c r="F5" s="91" t="s">
        <v>48</v>
      </c>
      <c r="G5" s="92"/>
      <c r="H5" s="93"/>
      <c r="I5" s="89"/>
      <c r="J5" s="89"/>
      <c r="K5" s="89"/>
      <c r="L5" s="89"/>
      <c r="M5" s="89"/>
      <c r="N5" s="8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4">
        <v>2006</v>
      </c>
      <c r="C6" s="84"/>
      <c r="D6" s="85" t="s">
        <v>54</v>
      </c>
      <c r="E6" s="84"/>
      <c r="F6" s="86" t="s">
        <v>46</v>
      </c>
      <c r="G6" s="87"/>
      <c r="H6" s="88"/>
      <c r="I6" s="84"/>
      <c r="J6" s="84"/>
      <c r="K6" s="84"/>
      <c r="L6" s="84"/>
      <c r="M6" s="84"/>
      <c r="N6" s="8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9">
        <v>2007</v>
      </c>
      <c r="C7" s="89"/>
      <c r="D7" s="90" t="s">
        <v>49</v>
      </c>
      <c r="E7" s="89"/>
      <c r="F7" s="91" t="s">
        <v>48</v>
      </c>
      <c r="G7" s="92"/>
      <c r="H7" s="93"/>
      <c r="I7" s="89"/>
      <c r="J7" s="89"/>
      <c r="K7" s="89"/>
      <c r="L7" s="89"/>
      <c r="M7" s="89"/>
      <c r="N7" s="8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4">
        <v>2008</v>
      </c>
      <c r="C8" s="84"/>
      <c r="D8" s="85" t="s">
        <v>50</v>
      </c>
      <c r="E8" s="84"/>
      <c r="F8" s="86" t="s">
        <v>46</v>
      </c>
      <c r="G8" s="87"/>
      <c r="H8" s="88"/>
      <c r="I8" s="84"/>
      <c r="J8" s="84"/>
      <c r="K8" s="84"/>
      <c r="L8" s="84"/>
      <c r="M8" s="84"/>
      <c r="N8" s="8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4">
        <v>2009</v>
      </c>
      <c r="C9" s="84"/>
      <c r="D9" s="85" t="s">
        <v>50</v>
      </c>
      <c r="E9" s="84"/>
      <c r="F9" s="86" t="s">
        <v>46</v>
      </c>
      <c r="G9" s="87"/>
      <c r="H9" s="88"/>
      <c r="I9" s="84"/>
      <c r="J9" s="84"/>
      <c r="K9" s="84"/>
      <c r="L9" s="84"/>
      <c r="M9" s="84"/>
      <c r="N9" s="84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44</v>
      </c>
      <c r="D10" s="28" t="s">
        <v>64</v>
      </c>
      <c r="E10" s="27">
        <v>24</v>
      </c>
      <c r="F10" s="27">
        <v>0</v>
      </c>
      <c r="G10" s="27">
        <v>15</v>
      </c>
      <c r="H10" s="27">
        <v>0</v>
      </c>
      <c r="I10" s="27">
        <v>46</v>
      </c>
      <c r="J10" s="27">
        <v>10</v>
      </c>
      <c r="K10" s="27">
        <v>7</v>
      </c>
      <c r="L10" s="27">
        <v>14</v>
      </c>
      <c r="M10" s="27">
        <v>15</v>
      </c>
      <c r="N10" s="29">
        <v>0.3382</v>
      </c>
      <c r="O10" s="25">
        <f>PRODUCT(I10/N10)</f>
        <v>136.01419278533413</v>
      </c>
      <c r="P10" s="27"/>
      <c r="Q10" s="27"/>
      <c r="R10" s="27"/>
      <c r="S10" s="27"/>
      <c r="T10" s="27"/>
      <c r="U10" s="30">
        <v>6</v>
      </c>
      <c r="V10" s="30">
        <v>0</v>
      </c>
      <c r="W10" s="30">
        <v>5</v>
      </c>
      <c r="X10" s="30">
        <v>1</v>
      </c>
      <c r="Y10" s="30">
        <v>10</v>
      </c>
      <c r="Z10" s="27"/>
      <c r="AA10" s="27"/>
      <c r="AB10" s="27"/>
      <c r="AC10" s="27"/>
      <c r="AD10" s="27"/>
      <c r="AE10" s="27"/>
      <c r="AF10" s="83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4">
        <v>2011</v>
      </c>
      <c r="C11" s="84"/>
      <c r="D11" s="85" t="s">
        <v>50</v>
      </c>
      <c r="E11" s="84"/>
      <c r="F11" s="86" t="s">
        <v>46</v>
      </c>
      <c r="G11" s="87"/>
      <c r="H11" s="88"/>
      <c r="I11" s="84"/>
      <c r="J11" s="84"/>
      <c r="K11" s="84"/>
      <c r="L11" s="84"/>
      <c r="M11" s="84"/>
      <c r="N11" s="84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4">
        <v>2012</v>
      </c>
      <c r="C12" s="84"/>
      <c r="D12" s="85" t="s">
        <v>50</v>
      </c>
      <c r="E12" s="84"/>
      <c r="F12" s="86" t="s">
        <v>46</v>
      </c>
      <c r="G12" s="87"/>
      <c r="H12" s="88"/>
      <c r="I12" s="84"/>
      <c r="J12" s="84"/>
      <c r="K12" s="84"/>
      <c r="L12" s="84"/>
      <c r="M12" s="84"/>
      <c r="N12" s="84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2013</v>
      </c>
      <c r="C13" s="27" t="s">
        <v>61</v>
      </c>
      <c r="D13" s="28" t="s">
        <v>60</v>
      </c>
      <c r="E13" s="27">
        <v>16</v>
      </c>
      <c r="F13" s="27">
        <v>0</v>
      </c>
      <c r="G13" s="27">
        <v>4</v>
      </c>
      <c r="H13" s="27">
        <v>6</v>
      </c>
      <c r="I13" s="27">
        <v>26</v>
      </c>
      <c r="J13" s="27">
        <v>13</v>
      </c>
      <c r="K13" s="27">
        <v>1</v>
      </c>
      <c r="L13" s="27">
        <v>8</v>
      </c>
      <c r="M13" s="27">
        <v>4</v>
      </c>
      <c r="N13" s="29">
        <v>0.41299999999999998</v>
      </c>
      <c r="O13" s="25">
        <f>PRODUCT(I13/N13)</f>
        <v>62.953995157384995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40</v>
      </c>
      <c r="F14" s="19">
        <f t="shared" si="0"/>
        <v>0</v>
      </c>
      <c r="G14" s="19">
        <f t="shared" si="0"/>
        <v>19</v>
      </c>
      <c r="H14" s="19">
        <f t="shared" si="0"/>
        <v>6</v>
      </c>
      <c r="I14" s="19">
        <f t="shared" si="0"/>
        <v>72</v>
      </c>
      <c r="J14" s="19">
        <f t="shared" si="0"/>
        <v>23</v>
      </c>
      <c r="K14" s="19">
        <f t="shared" si="0"/>
        <v>8</v>
      </c>
      <c r="L14" s="19">
        <f t="shared" si="0"/>
        <v>22</v>
      </c>
      <c r="M14" s="19">
        <f t="shared" si="0"/>
        <v>19</v>
      </c>
      <c r="N14" s="31">
        <f>PRODUCT(I14/O14)</f>
        <v>0.36186689311724574</v>
      </c>
      <c r="O14" s="32">
        <f t="shared" ref="O14:AE14" si="1">SUM(O4:O13)</f>
        <v>198.96818794271911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6</v>
      </c>
      <c r="V14" s="19">
        <f t="shared" si="1"/>
        <v>0</v>
      </c>
      <c r="W14" s="19">
        <f t="shared" si="1"/>
        <v>5</v>
      </c>
      <c r="X14" s="19">
        <f t="shared" si="1"/>
        <v>1</v>
      </c>
      <c r="Y14" s="19">
        <f t="shared" si="1"/>
        <v>10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56.000000000000007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40</v>
      </c>
      <c r="F18" s="27">
        <f>PRODUCT(F14)</f>
        <v>0</v>
      </c>
      <c r="G18" s="27">
        <f>PRODUCT(G14)</f>
        <v>19</v>
      </c>
      <c r="H18" s="27">
        <f>PRODUCT(H14)</f>
        <v>6</v>
      </c>
      <c r="I18" s="27">
        <f>PRODUCT(I14)</f>
        <v>72</v>
      </c>
      <c r="J18" s="1"/>
      <c r="K18" s="45">
        <f>PRODUCT((F18+G18)/E18)</f>
        <v>0.47499999999999998</v>
      </c>
      <c r="L18" s="45">
        <f>PRODUCT(H18/E18)</f>
        <v>0.15</v>
      </c>
      <c r="M18" s="45">
        <f>PRODUCT(I18/E18)</f>
        <v>1.8</v>
      </c>
      <c r="N18" s="29">
        <f>PRODUCT(N14)</f>
        <v>0.36186689311724574</v>
      </c>
      <c r="O18" s="25">
        <v>136</v>
      </c>
      <c r="P18" s="46" t="s">
        <v>34</v>
      </c>
      <c r="Q18" s="47"/>
      <c r="R18" s="47"/>
      <c r="S18" s="48" t="s">
        <v>42</v>
      </c>
      <c r="T18" s="48"/>
      <c r="U18" s="48"/>
      <c r="V18" s="48"/>
      <c r="W18" s="48"/>
      <c r="X18" s="48"/>
      <c r="Y18" s="48"/>
      <c r="Z18" s="48"/>
      <c r="AA18" s="48"/>
      <c r="AB18" s="49"/>
      <c r="AC18" s="48"/>
      <c r="AD18" s="50" t="s">
        <v>39</v>
      </c>
      <c r="AE18" s="50"/>
      <c r="AF18" s="51" t="s">
        <v>43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>
        <v>0</v>
      </c>
      <c r="P19" s="56" t="s">
        <v>35</v>
      </c>
      <c r="Q19" s="57"/>
      <c r="R19" s="57"/>
      <c r="S19" s="58" t="s">
        <v>42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39</v>
      </c>
      <c r="AE19" s="60"/>
      <c r="AF19" s="61" t="s">
        <v>43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0">
        <f>PRODUCT(U14)</f>
        <v>6</v>
      </c>
      <c r="F20" s="30">
        <f>PRODUCT(V14)</f>
        <v>0</v>
      </c>
      <c r="G20" s="30">
        <f>PRODUCT(W14)</f>
        <v>5</v>
      </c>
      <c r="H20" s="30">
        <f>PRODUCT(X14)</f>
        <v>1</v>
      </c>
      <c r="I20" s="30">
        <f>PRODUCT(Y14)</f>
        <v>10</v>
      </c>
      <c r="J20" s="1"/>
      <c r="K20" s="65">
        <f>PRODUCT((F20+G20)/E20)</f>
        <v>0.83333333333333337</v>
      </c>
      <c r="L20" s="65">
        <f>PRODUCT(H20/E20)</f>
        <v>0.16666666666666666</v>
      </c>
      <c r="M20" s="65">
        <f>PRODUCT(I20/E20)</f>
        <v>1.6666666666666667</v>
      </c>
      <c r="N20" s="66">
        <v>0.30299999999999999</v>
      </c>
      <c r="O20" s="25">
        <v>33</v>
      </c>
      <c r="P20" s="56" t="s">
        <v>36</v>
      </c>
      <c r="Q20" s="57"/>
      <c r="R20" s="57"/>
      <c r="S20" s="58" t="s">
        <v>57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56</v>
      </c>
      <c r="AE20" s="60"/>
      <c r="AF20" s="61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46</v>
      </c>
      <c r="F21" s="19">
        <f>SUM(F18:F20)</f>
        <v>0</v>
      </c>
      <c r="G21" s="19">
        <f>SUM(G18:G20)</f>
        <v>24</v>
      </c>
      <c r="H21" s="19">
        <f>SUM(H18:H20)</f>
        <v>7</v>
      </c>
      <c r="I21" s="19">
        <f>SUM(I18:I20)</f>
        <v>82</v>
      </c>
      <c r="J21" s="1"/>
      <c r="K21" s="70">
        <f>PRODUCT((F21+G21)/E21)</f>
        <v>0.52173913043478259</v>
      </c>
      <c r="L21" s="70">
        <f>PRODUCT(H21/E21)</f>
        <v>0.15217391304347827</v>
      </c>
      <c r="M21" s="70">
        <f>PRODUCT(I21/E21)</f>
        <v>1.7826086956521738</v>
      </c>
      <c r="N21" s="31">
        <f>PRODUCT(I21/O21)</f>
        <v>0.48520710059171596</v>
      </c>
      <c r="O21" s="25">
        <f>SUM(O18:O20)</f>
        <v>169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3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51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55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52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53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63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9"/>
      <c r="D28" s="1" t="s">
        <v>65</v>
      </c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 t="s">
        <v>62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35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79"/>
      <c r="AI36" s="79"/>
      <c r="AJ36" s="79"/>
      <c r="AK36" s="79"/>
      <c r="AL36" s="7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9"/>
      <c r="AI37" s="79"/>
      <c r="AJ37" s="79"/>
      <c r="AK37" s="79"/>
      <c r="AL37" s="7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8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2019-02-02T15:19:58Z</dcterms:modified>
</cp:coreProperties>
</file>