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J14" i="5" l="1"/>
  <c r="V14" i="5"/>
  <c r="AR14" i="5"/>
  <c r="H18" i="5"/>
  <c r="E18" i="5"/>
  <c r="L18" i="5" s="1"/>
  <c r="G19" i="5"/>
  <c r="G20" i="5" s="1"/>
  <c r="E19" i="5"/>
  <c r="O19" i="5" s="1"/>
  <c r="K19" i="5"/>
  <c r="K20" i="5" s="1"/>
  <c r="F19" i="5"/>
  <c r="L19" i="5" s="1"/>
  <c r="H19" i="5"/>
  <c r="H20" i="5" s="1"/>
  <c r="I18" i="5"/>
  <c r="AF14" i="5"/>
  <c r="J18" i="5" l="1"/>
  <c r="O18" i="5"/>
  <c r="N18" i="5"/>
  <c r="M18" i="5"/>
  <c r="F20" i="5"/>
  <c r="N19" i="5"/>
  <c r="E20" i="5"/>
  <c r="M20" i="5" s="1"/>
  <c r="J19" i="5"/>
  <c r="M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<sst xmlns="http://schemas.openxmlformats.org/spreadsheetml/2006/main" count="92" uniqueCount="38">
  <si>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</si>
  <si>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</si>
  <si>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</si>
  <si>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</si>
  <si>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</si>
  <si>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</si>
  <si>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</si>
  <si>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</si>
  <si>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</si>
  <si>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</si>
  <si>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</si>
  <si>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</si>
  <si>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</si>
  <si>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</si>
  <si>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</si>
  <si>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</si>
  <si>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</si>
  <si>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</si>
  <si>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</si>
  <si>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</si>
  <si>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</si>
  <si>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</si>
  <si>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</si>
  <si>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</si>
  <si>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</si>
  <si>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Janne Vepsäläinen</t>
  </si>
  <si>
    <t>6.</t>
  </si>
  <si>
    <t>KiPe</t>
  </si>
  <si>
    <t>4.</t>
  </si>
  <si>
    <t>9.</t>
  </si>
  <si>
    <t>3.</t>
  </si>
  <si>
    <t>JoKo</t>
  </si>
  <si>
    <t>5.</t>
  </si>
  <si>
    <t>1.</t>
  </si>
  <si>
    <t>10.</t>
  </si>
  <si>
    <t>11.</t>
  </si>
  <si>
    <t>24.1.1993   Järvenpää</t>
  </si>
  <si>
    <t>KiPe = Kinnarin Pesis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</si>
</sst>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2010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4</v>
      </c>
      <c r="AE4" s="12">
        <v>10</v>
      </c>
      <c r="AF4" s="67">
        <v>0.43469999999999998</v>
      </c>
      <c r="AG4" s="10">
        <v>23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2011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3</v>
      </c>
      <c r="AE5" s="12">
        <v>4</v>
      </c>
      <c r="AF5" s="67">
        <v>0.4</v>
      </c>
      <c r="AG5" s="10">
        <v>10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2012</v>
      </c>
      <c r="Y6" s="12" t="s">
        <v>29</v>
      </c>
      <c r="Z6" s="1" t="s">
        <v>27</v>
      </c>
      <c r="AA6" s="12">
        <v>13</v>
      </c>
      <c r="AB6" s="12">
        <v>0</v>
      </c>
      <c r="AC6" s="12">
        <v>0</v>
      </c>
      <c r="AD6" s="12">
        <v>19</v>
      </c>
      <c r="AE6" s="12">
        <v>62</v>
      </c>
      <c r="AF6" s="67">
        <v>0.63260000000000005</v>
      </c>
      <c r="AG6" s="10">
        <v>98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2013</v>
      </c>
      <c r="Y7" s="12" t="s">
        <v>28</v>
      </c>
      <c r="Z7" s="1" t="s">
        <v>27</v>
      </c>
      <c r="AA7" s="12">
        <v>12</v>
      </c>
      <c r="AB7" s="12">
        <v>1</v>
      </c>
      <c r="AC7" s="12">
        <v>1</v>
      </c>
      <c r="AD7" s="12">
        <v>21</v>
      </c>
      <c r="AE7" s="12">
        <v>53</v>
      </c>
      <c r="AF7" s="67">
        <v>0.66249999999999998</v>
      </c>
      <c r="AG7" s="10">
        <v>80</v>
      </c>
      <c r="AH7" s="7"/>
      <c r="AI7" s="7"/>
      <c r="AJ7" s="7"/>
      <c r="AK7" s="7"/>
      <c r="AL7" s="10"/>
      <c r="AM7" s="12">
        <v>2</v>
      </c>
      <c r="AN7" s="12">
        <v>0</v>
      </c>
      <c r="AO7" s="13">
        <v>0</v>
      </c>
      <c r="AP7" s="12">
        <v>2</v>
      </c>
      <c r="AQ7" s="12">
        <v>10</v>
      </c>
      <c r="AR7" s="64">
        <v>0.58819999999999995</v>
      </c>
      <c r="AS7" s="65">
        <v>17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2015</v>
      </c>
      <c r="Y8" s="12" t="s">
        <v>30</v>
      </c>
      <c r="Z8" s="1" t="s">
        <v>31</v>
      </c>
      <c r="AA8" s="12">
        <v>14</v>
      </c>
      <c r="AB8" s="12">
        <v>0</v>
      </c>
      <c r="AC8" s="12">
        <v>0</v>
      </c>
      <c r="AD8" s="12">
        <v>31</v>
      </c>
      <c r="AE8" s="12">
        <v>33</v>
      </c>
      <c r="AF8" s="67">
        <v>0.56889999999999996</v>
      </c>
      <c r="AG8" s="10">
        <v>58</v>
      </c>
      <c r="AH8" s="7"/>
      <c r="AI8" s="7" t="s">
        <v>32</v>
      </c>
      <c r="AJ8" s="7"/>
      <c r="AK8" s="7"/>
      <c r="AL8" s="10"/>
      <c r="AM8" s="12"/>
      <c r="AN8" s="12"/>
      <c r="AO8" s="13"/>
      <c r="AP8" s="12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>
        <v>2016</v>
      </c>
      <c r="Y9" s="12" t="s">
        <v>28</v>
      </c>
      <c r="Z9" s="1" t="s">
        <v>27</v>
      </c>
      <c r="AA9" s="12">
        <v>6</v>
      </c>
      <c r="AB9" s="12">
        <v>0</v>
      </c>
      <c r="AC9" s="12">
        <v>1</v>
      </c>
      <c r="AD9" s="12">
        <v>11</v>
      </c>
      <c r="AE9" s="12">
        <v>21</v>
      </c>
      <c r="AF9" s="67">
        <v>0.6774</v>
      </c>
      <c r="AG9" s="10">
        <v>31</v>
      </c>
      <c r="AH9" s="7"/>
      <c r="AI9" s="7"/>
      <c r="AJ9" s="7"/>
      <c r="AK9" s="7"/>
      <c r="AL9" s="10"/>
      <c r="AM9" s="12">
        <v>3</v>
      </c>
      <c r="AN9" s="12">
        <v>0</v>
      </c>
      <c r="AO9" s="13">
        <v>0</v>
      </c>
      <c r="AP9" s="12">
        <v>1</v>
      </c>
      <c r="AQ9" s="12">
        <v>4</v>
      </c>
      <c r="AR9" s="64">
        <v>0.5</v>
      </c>
      <c r="AS9" s="65">
        <v>8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8"/>
      <c r="X10" s="12">
        <v>2017</v>
      </c>
      <c r="Y10" s="12" t="s">
        <v>33</v>
      </c>
      <c r="Z10" s="1" t="s">
        <v>31</v>
      </c>
      <c r="AA10" s="12">
        <v>14</v>
      </c>
      <c r="AB10" s="12">
        <v>0</v>
      </c>
      <c r="AC10" s="12">
        <v>4</v>
      </c>
      <c r="AD10" s="12">
        <v>25</v>
      </c>
      <c r="AE10" s="12">
        <v>47</v>
      </c>
      <c r="AF10" s="67">
        <v>0.64380000000000004</v>
      </c>
      <c r="AG10" s="10">
        <v>73</v>
      </c>
      <c r="AH10" s="7"/>
      <c r="AI10" s="7" t="s">
        <v>34</v>
      </c>
      <c r="AJ10" s="7"/>
      <c r="AK10" s="7"/>
      <c r="AL10" s="10"/>
      <c r="AM10" s="12">
        <v>7</v>
      </c>
      <c r="AN10" s="12">
        <v>0</v>
      </c>
      <c r="AO10" s="13">
        <v>2</v>
      </c>
      <c r="AP10" s="12">
        <v>9</v>
      </c>
      <c r="AQ10" s="12">
        <v>18</v>
      </c>
      <c r="AR10" s="64">
        <v>0.6</v>
      </c>
      <c r="AS10" s="65">
        <v>30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12">
        <v>2018</v>
      </c>
      <c r="C11" s="14" t="s">
        <v>35</v>
      </c>
      <c r="D11" s="1" t="s">
        <v>31</v>
      </c>
      <c r="E11" s="12">
        <v>17</v>
      </c>
      <c r="F11" s="12">
        <v>0</v>
      </c>
      <c r="G11" s="12">
        <v>0</v>
      </c>
      <c r="H11" s="13">
        <v>9</v>
      </c>
      <c r="I11" s="12">
        <v>30</v>
      </c>
      <c r="J11" s="67">
        <v>0.46870000000000001</v>
      </c>
      <c r="K11" s="15">
        <v>64</v>
      </c>
      <c r="L11" s="39"/>
      <c r="M11" s="7"/>
      <c r="N11" s="7"/>
      <c r="O11" s="7"/>
      <c r="P11" s="15"/>
      <c r="Q11" s="12">
        <v>2</v>
      </c>
      <c r="R11" s="12">
        <v>0</v>
      </c>
      <c r="S11" s="13">
        <v>0</v>
      </c>
      <c r="T11" s="12">
        <v>0</v>
      </c>
      <c r="U11" s="12">
        <v>4</v>
      </c>
      <c r="V11" s="64">
        <v>0.66659999999999997</v>
      </c>
      <c r="W11" s="10">
        <v>6</v>
      </c>
      <c r="X11" s="12">
        <v>2018</v>
      </c>
      <c r="Y11" s="12" t="s">
        <v>28</v>
      </c>
      <c r="Z11" s="1" t="s">
        <v>27</v>
      </c>
      <c r="AA11" s="12">
        <v>8</v>
      </c>
      <c r="AB11" s="12">
        <v>3</v>
      </c>
      <c r="AC11" s="12">
        <v>11</v>
      </c>
      <c r="AD11" s="12">
        <v>13</v>
      </c>
      <c r="AE11" s="12">
        <v>44</v>
      </c>
      <c r="AF11" s="67">
        <v>0.73329999999999995</v>
      </c>
      <c r="AG11" s="10">
        <v>60</v>
      </c>
      <c r="AH11" s="7"/>
      <c r="AI11" s="7"/>
      <c r="AJ11" s="7"/>
      <c r="AK11" s="7"/>
      <c r="AL11" s="10"/>
      <c r="AM11" s="1"/>
      <c r="AN11" s="1"/>
      <c r="AO11" s="51"/>
      <c r="AP11" s="1"/>
      <c r="AQ11" s="1"/>
      <c r="AR11" s="51"/>
      <c r="AS11" s="6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/>
      <c r="C12" s="14"/>
      <c r="D12" s="1"/>
      <c r="E12" s="12"/>
      <c r="F12" s="12"/>
      <c r="G12" s="12"/>
      <c r="H12" s="13"/>
      <c r="I12" s="12"/>
      <c r="J12" s="67"/>
      <c r="K12" s="15"/>
      <c r="L12" s="39"/>
      <c r="M12" s="7"/>
      <c r="N12" s="7"/>
      <c r="O12" s="7"/>
      <c r="P12" s="15"/>
      <c r="Q12" s="12"/>
      <c r="R12" s="12"/>
      <c r="S12" s="13"/>
      <c r="T12" s="12"/>
      <c r="U12" s="12"/>
      <c r="V12" s="64"/>
      <c r="W12" s="10"/>
      <c r="X12" s="12">
        <v>2019</v>
      </c>
      <c r="Y12" s="12" t="s">
        <v>26</v>
      </c>
      <c r="Z12" s="1" t="s">
        <v>27</v>
      </c>
      <c r="AA12" s="12">
        <v>13</v>
      </c>
      <c r="AB12" s="12">
        <v>2</v>
      </c>
      <c r="AC12" s="12">
        <v>7</v>
      </c>
      <c r="AD12" s="12">
        <v>21</v>
      </c>
      <c r="AE12" s="12">
        <v>49</v>
      </c>
      <c r="AF12" s="67">
        <v>0.56320000000000003</v>
      </c>
      <c r="AG12" s="18">
        <v>87</v>
      </c>
      <c r="AH12" s="7"/>
      <c r="AI12" s="7"/>
      <c r="AJ12" s="7"/>
      <c r="AK12" s="7"/>
      <c r="AL12" s="10"/>
      <c r="AM12" s="12"/>
      <c r="AN12" s="12"/>
      <c r="AO12" s="13"/>
      <c r="AP12" s="1"/>
      <c r="AQ12" s="1"/>
      <c r="AR12" s="51"/>
      <c r="AS12" s="6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2"/>
      <c r="C13" s="12"/>
      <c r="D13" s="1"/>
      <c r="E13" s="12"/>
      <c r="F13" s="12"/>
      <c r="G13" s="12"/>
      <c r="H13" s="12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8"/>
      <c r="X13" s="12">
        <v>2020</v>
      </c>
      <c r="Y13" s="12" t="s">
        <v>26</v>
      </c>
      <c r="Z13" s="1" t="s">
        <v>31</v>
      </c>
      <c r="AA13" s="12">
        <v>10</v>
      </c>
      <c r="AB13" s="12">
        <v>0</v>
      </c>
      <c r="AC13" s="12">
        <v>4</v>
      </c>
      <c r="AD13" s="12">
        <v>8</v>
      </c>
      <c r="AE13" s="12">
        <v>34</v>
      </c>
      <c r="AF13" s="31">
        <v>0.53120000000000001</v>
      </c>
      <c r="AG13" s="18">
        <v>64</v>
      </c>
      <c r="AH13" s="39"/>
      <c r="AI13" s="7"/>
      <c r="AJ13" s="7"/>
      <c r="AK13" s="7"/>
      <c r="AL13" s="68"/>
      <c r="AM13" s="12"/>
      <c r="AN13" s="1"/>
      <c r="AO13" s="51"/>
      <c r="AP13" s="12"/>
      <c r="AQ13" s="12"/>
      <c r="AR13" s="64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60" t="s">
        <v>13</v>
      </c>
      <c r="C14" s="61"/>
      <c r="D14" s="62"/>
      <c r="E14" s="35">
        <f>SUM(E4:E13)</f>
        <v>17</v>
      </c>
      <c r="F14" s="35">
        <f>SUM(F4:F13)</f>
        <v>0</v>
      </c>
      <c r="G14" s="35">
        <f>SUM(G4:G13)</f>
        <v>0</v>
      </c>
      <c r="H14" s="35">
        <f>SUM(H4:H13)</f>
        <v>9</v>
      </c>
      <c r="I14" s="35">
        <f>SUM(I4:I13)</f>
        <v>30</v>
      </c>
      <c r="J14" s="36">
        <f>PRODUCT(I14/K14)</f>
        <v>0.46875</v>
      </c>
      <c r="K14" s="20">
        <f>SUM(K4:K13)</f>
        <v>64</v>
      </c>
      <c r="L14" s="17"/>
      <c r="M14" s="28"/>
      <c r="N14" s="40"/>
      <c r="O14" s="41"/>
      <c r="P14" s="10"/>
      <c r="Q14" s="35">
        <f>SUM(Q4:Q13)</f>
        <v>2</v>
      </c>
      <c r="R14" s="35">
        <f>SUM(R4:R13)</f>
        <v>0</v>
      </c>
      <c r="S14" s="35">
        <f>SUM(S4:S13)</f>
        <v>0</v>
      </c>
      <c r="T14" s="35">
        <f>SUM(T4:T13)</f>
        <v>0</v>
      </c>
      <c r="U14" s="35">
        <f>SUM(U4:U13)</f>
        <v>4</v>
      </c>
      <c r="V14" s="36">
        <f>PRODUCT(U14/W14)</f>
        <v>0.66666666666666663</v>
      </c>
      <c r="W14" s="20">
        <f>SUM(W4:W13)</f>
        <v>6</v>
      </c>
      <c r="X14" s="63" t="s">
        <v>13</v>
      </c>
      <c r="Y14" s="11"/>
      <c r="Z14" s="9"/>
      <c r="AA14" s="35">
        <f>SUM(AA4:AA13)</f>
        <v>101</v>
      </c>
      <c r="AB14" s="35">
        <f>SUM(AB4:AB13)</f>
        <v>6</v>
      </c>
      <c r="AC14" s="35">
        <f>SUM(AC4:AC13)</f>
        <v>28</v>
      </c>
      <c r="AD14" s="35">
        <f>SUM(AD4:AD13)</f>
        <v>156</v>
      </c>
      <c r="AE14" s="35">
        <f>SUM(AE4:AE13)</f>
        <v>357</v>
      </c>
      <c r="AF14" s="36">
        <f>PRODUCT(AE14/AG14)</f>
        <v>0.61130136986301364</v>
      </c>
      <c r="AG14" s="20">
        <f>SUM(AG4:AG13)</f>
        <v>584</v>
      </c>
      <c r="AH14" s="17"/>
      <c r="AI14" s="28"/>
      <c r="AJ14" s="40"/>
      <c r="AK14" s="41"/>
      <c r="AL14" s="10"/>
      <c r="AM14" s="35">
        <f>SUM(AM4:AM13)</f>
        <v>12</v>
      </c>
      <c r="AN14" s="35">
        <f>SUM(AN4:AN13)</f>
        <v>0</v>
      </c>
      <c r="AO14" s="35">
        <f>SUM(AO4:AO13)</f>
        <v>2</v>
      </c>
      <c r="AP14" s="35">
        <f>SUM(AP4:AP13)</f>
        <v>12</v>
      </c>
      <c r="AQ14" s="35">
        <f>SUM(AQ4:AQ13)</f>
        <v>32</v>
      </c>
      <c r="AR14" s="36">
        <f>PRODUCT(AQ14/AS14)</f>
        <v>0.58181818181818179</v>
      </c>
      <c r="AS14" s="38">
        <f>SUM(AS4:AS13)</f>
        <v>55</v>
      </c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37"/>
      <c r="K15" s="18"/>
      <c r="L15" s="10"/>
      <c r="M15" s="10"/>
      <c r="N15" s="10"/>
      <c r="O15" s="10"/>
      <c r="P15" s="15"/>
      <c r="Q15" s="15"/>
      <c r="R15" s="16"/>
      <c r="S15" s="15"/>
      <c r="T15" s="15"/>
      <c r="U15" s="10"/>
      <c r="V15" s="10"/>
      <c r="W15" s="18"/>
      <c r="X15" s="15"/>
      <c r="Y15" s="15"/>
      <c r="Z15" s="15"/>
      <c r="AA15" s="15"/>
      <c r="AB15" s="15"/>
      <c r="AC15" s="15"/>
      <c r="AD15" s="15"/>
      <c r="AE15" s="15"/>
      <c r="AF15" s="37"/>
      <c r="AG15" s="18"/>
      <c r="AH15" s="10"/>
      <c r="AI15" s="10"/>
      <c r="AJ15" s="10"/>
      <c r="AK15" s="10"/>
      <c r="AL15" s="15"/>
      <c r="AM15" s="15"/>
      <c r="AN15" s="16"/>
      <c r="AO15" s="15"/>
      <c r="AP15" s="15"/>
      <c r="AQ15" s="10"/>
      <c r="AR15" s="10"/>
      <c r="AS15" s="18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6"/>
      <c r="R16" s="16" t="s">
        <v>10</v>
      </c>
      <c r="S16" s="16"/>
      <c r="T16" s="53" t="s">
        <v>37</v>
      </c>
      <c r="U16" s="10"/>
      <c r="V16" s="18"/>
      <c r="W16" s="18"/>
      <c r="X16" s="42"/>
      <c r="Y16" s="42"/>
      <c r="Z16" s="42"/>
      <c r="AA16" s="42"/>
      <c r="AB16" s="42"/>
      <c r="AC16" s="16"/>
      <c r="AD16" s="16"/>
      <c r="AE16" s="16"/>
      <c r="AF16" s="15"/>
      <c r="AG16" s="15"/>
      <c r="AH16" s="15"/>
      <c r="AI16" s="15"/>
      <c r="AJ16" s="15"/>
      <c r="AK16" s="15"/>
      <c r="AM16" s="18"/>
      <c r="AN16" s="42"/>
      <c r="AO16" s="42"/>
      <c r="AP16" s="42"/>
      <c r="AQ16" s="42"/>
      <c r="AR16" s="42"/>
      <c r="AS16" s="42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5">
        <v>0</v>
      </c>
      <c r="L17" s="52">
        <v>0</v>
      </c>
      <c r="M17" s="52">
        <v>0</v>
      </c>
      <c r="N17" s="52">
        <v>0</v>
      </c>
      <c r="O17" s="52">
        <v>0</v>
      </c>
      <c r="Q17" s="16"/>
      <c r="R17" s="16"/>
      <c r="S17" s="16"/>
      <c r="T17" s="53" t="s">
        <v>24</v>
      </c>
      <c r="U17" s="15"/>
      <c r="V17" s="15"/>
      <c r="W17" s="15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6"/>
      <c r="AO17" s="16"/>
      <c r="AP17" s="16"/>
      <c r="AQ17" s="16"/>
      <c r="AR17" s="16"/>
      <c r="AS17" s="16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32" t="s">
        <v>11</v>
      </c>
      <c r="C18" s="33"/>
      <c r="D18" s="34"/>
      <c r="E18" s="46">
        <f>PRODUCT(E14+Q14)</f>
        <v>19</v>
      </c>
      <c r="F18" s="46">
        <f>PRODUCT(F14+R14)</f>
        <v>0</v>
      </c>
      <c r="G18" s="46">
        <f>PRODUCT(G14+S14)</f>
        <v>0</v>
      </c>
      <c r="H18" s="46">
        <f>PRODUCT(H14+T14)</f>
        <v>9</v>
      </c>
      <c r="I18" s="46">
        <f>PRODUCT(I14+U14)</f>
        <v>34</v>
      </c>
      <c r="J18" s="59">
        <f>PRODUCT(I18/K18)</f>
        <v>0.48571428571428571</v>
      </c>
      <c r="K18" s="15">
        <f>PRODUCT(K14+W14)</f>
        <v>70</v>
      </c>
      <c r="L18" s="52">
        <f>PRODUCT((F18+G18)/E18)</f>
        <v>0</v>
      </c>
      <c r="M18" s="52">
        <f>PRODUCT(H18/E18)</f>
        <v>0.47368421052631576</v>
      </c>
      <c r="N18" s="52">
        <f>PRODUCT((F18+G18+H18)/E18)</f>
        <v>0.47368421052631576</v>
      </c>
      <c r="O18" s="52">
        <f>PRODUCT(I18/E18)</f>
        <v>1.7894736842105263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19" t="s">
        <v>12</v>
      </c>
      <c r="C19" s="30"/>
      <c r="D19" s="29"/>
      <c r="E19" s="46">
        <f>PRODUCT(AA14+AM14)</f>
        <v>113</v>
      </c>
      <c r="F19" s="46">
        <f>PRODUCT(AB14+AN14)</f>
        <v>6</v>
      </c>
      <c r="G19" s="46">
        <f>PRODUCT(AC14+AO14)</f>
        <v>30</v>
      </c>
      <c r="H19" s="46">
        <f>PRODUCT(AD14+AP14)</f>
        <v>168</v>
      </c>
      <c r="I19" s="46">
        <f>PRODUCT(AE14+AQ14)</f>
        <v>389</v>
      </c>
      <c r="J19" s="59">
        <f>PRODUCT(I19/K19)</f>
        <v>0.60876369327073554</v>
      </c>
      <c r="K19" s="10">
        <f>PRODUCT(AG14+AS14)</f>
        <v>639</v>
      </c>
      <c r="L19" s="52">
        <f>PRODUCT((F19+G19)/E19)</f>
        <v>0.31858407079646017</v>
      </c>
      <c r="M19" s="52">
        <f>PRODUCT(H19/E19)</f>
        <v>1.4867256637168142</v>
      </c>
      <c r="N19" s="52">
        <f>PRODUCT((F19+G19+H19)/E19)</f>
        <v>1.8053097345132743</v>
      </c>
      <c r="O19" s="52">
        <f>PRODUCT(I19/E19)</f>
        <v>3.4424778761061945</v>
      </c>
      <c r="Q19" s="16"/>
      <c r="R19" s="16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0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x14ac:dyDescent="0.25">
      <c r="A20" s="15"/>
      <c r="B20" s="43" t="s">
        <v>13</v>
      </c>
      <c r="C20" s="44"/>
      <c r="D20" s="45"/>
      <c r="E20" s="46">
        <f>SUM(E17:E19)</f>
        <v>132</v>
      </c>
      <c r="F20" s="46">
        <f t="shared" ref="F20:I20" si="0">SUM(F17:F19)</f>
        <v>6</v>
      </c>
      <c r="G20" s="46">
        <f t="shared" si="0"/>
        <v>30</v>
      </c>
      <c r="H20" s="46">
        <f t="shared" si="0"/>
        <v>177</v>
      </c>
      <c r="I20" s="46">
        <f t="shared" si="0"/>
        <v>423</v>
      </c>
      <c r="J20" s="59">
        <f>PRODUCT(I20/K20)</f>
        <v>0.59661495063469672</v>
      </c>
      <c r="K20" s="15">
        <f>SUM(K17:K19)</f>
        <v>709</v>
      </c>
      <c r="L20" s="52">
        <f>PRODUCT((F20+G20)/E20)</f>
        <v>0.27272727272727271</v>
      </c>
      <c r="M20" s="52">
        <f>PRODUCT(H20/E20)</f>
        <v>1.3409090909090908</v>
      </c>
      <c r="N20" s="52">
        <f>PRODUCT((F20+G20+H20)/E20)</f>
        <v>1.6136363636363635</v>
      </c>
      <c r="O20" s="52">
        <f>PRODUCT(I20/E20)</f>
        <v>3.2045454545454546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0"/>
      <c r="F21" s="10"/>
      <c r="G21" s="10"/>
      <c r="H21" s="10"/>
      <c r="I21" s="10"/>
      <c r="J21" s="15"/>
      <c r="K21" s="15"/>
      <c r="L21" s="10"/>
      <c r="M21" s="10"/>
      <c r="N21" s="10"/>
      <c r="O21" s="10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J81" s="15"/>
      <c r="K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5"/>
      <c r="R92" s="15"/>
      <c r="S92" s="15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:57" ht="14.25" x14ac:dyDescent="0.2">
      <c r="A177" s="15"/>
      <c r="B177" s="15"/>
      <c r="C177" s="15"/>
      <c r="D177" s="15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5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5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</sheetData>
  <sortState ref="X12:AO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2020-08-31T15:56:17Z</dcterms:modified>
</cp:coreProperties>
</file>