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R14" i="5" s="1"/>
  <c r="AP14" i="5"/>
  <c r="AO14" i="5"/>
  <c r="AN14" i="5"/>
  <c r="AM14" i="5"/>
  <c r="AG14" i="5"/>
  <c r="K19" i="5" s="1"/>
  <c r="K20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H20" i="5" s="1"/>
  <c r="G14" i="5"/>
  <c r="G18" i="5" s="1"/>
  <c r="G20" i="5" s="1"/>
  <c r="F14" i="5"/>
  <c r="F18" i="5" s="1"/>
  <c r="F20" i="5" s="1"/>
  <c r="E14" i="5"/>
  <c r="E18" i="5" s="1"/>
  <c r="E20" i="5" s="1"/>
  <c r="O20" i="5" l="1"/>
  <c r="J20" i="5"/>
  <c r="J19" i="5"/>
  <c r="O19" i="5"/>
  <c r="N20" i="5"/>
  <c r="L20" i="5"/>
  <c r="M20" i="5"/>
  <c r="N19" i="5"/>
  <c r="L19" i="5"/>
  <c r="M19" i="5"/>
  <c r="AF14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<sst xmlns="http://schemas.openxmlformats.org/spreadsheetml/2006/main" count="84" uniqueCount="37">
  <si>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</si>
  <si>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</si>
  <si>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</si>
  <si>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</si>
  <si>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</si>
  <si>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</si>
  <si>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</si>
  <si>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</si>
  <si>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</si>
  <si>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</si>
  <si>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</si>
  <si>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</si>
  <si>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</si>
  <si>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</si>
  <si>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</si>
  <si>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</si>
  <si>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</si>
  <si>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</si>
  <si>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</si>
  <si>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</si>
  <si>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</si>
  <si>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</si>
  <si>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</si>
  <si>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</si>
  <si>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</si>
  <si>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MyVe = Mynämäen Vesa  (1920)</t>
  </si>
  <si>
    <t>Turku-Pesis = Turku-Pesis  (Lännen Pallo)  (1949)</t>
  </si>
  <si>
    <t>YPL = Yliopiston Pallonlyöjät</t>
  </si>
  <si>
    <t>Samuli Vepsä</t>
  </si>
  <si>
    <t>4.</t>
  </si>
  <si>
    <t>YPL</t>
  </si>
  <si>
    <t>6.</t>
  </si>
  <si>
    <t>8.</t>
  </si>
  <si>
    <t>MyVe</t>
  </si>
  <si>
    <t>LP Juniorit</t>
  </si>
  <si>
    <t>Turku-Pesis</t>
  </si>
  <si>
    <t>4.2.1995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</si>
</sst>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29</v>
      </c>
      <c r="Z4" s="1" t="s">
        <v>30</v>
      </c>
      <c r="AA4" s="12">
        <v>18</v>
      </c>
      <c r="AB4" s="12">
        <v>1</v>
      </c>
      <c r="AC4" s="12">
        <v>1</v>
      </c>
      <c r="AD4" s="12">
        <v>16</v>
      </c>
      <c r="AE4" s="12">
        <v>29</v>
      </c>
      <c r="AF4" s="67">
        <v>0.38150000000000001</v>
      </c>
      <c r="AG4" s="68">
        <v>76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5">
        <v>0.75</v>
      </c>
      <c r="AS4" s="69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31</v>
      </c>
      <c r="Z5" s="1" t="s">
        <v>30</v>
      </c>
      <c r="AA5" s="12">
        <v>16</v>
      </c>
      <c r="AB5" s="12">
        <v>0</v>
      </c>
      <c r="AC5" s="12">
        <v>2</v>
      </c>
      <c r="AD5" s="12">
        <v>7</v>
      </c>
      <c r="AE5" s="12">
        <v>33</v>
      </c>
      <c r="AF5" s="67">
        <v>0.48520000000000002</v>
      </c>
      <c r="AG5" s="68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32</v>
      </c>
      <c r="Z7" s="1" t="s">
        <v>33</v>
      </c>
      <c r="AA7" s="12">
        <v>16</v>
      </c>
      <c r="AB7" s="12">
        <v>0</v>
      </c>
      <c r="AC7" s="12">
        <v>2</v>
      </c>
      <c r="AD7" s="12">
        <v>18</v>
      </c>
      <c r="AE7" s="12">
        <v>66</v>
      </c>
      <c r="AF7" s="67">
        <v>0.6</v>
      </c>
      <c r="AG7" s="68">
        <v>110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31</v>
      </c>
      <c r="Z9" s="1" t="s">
        <v>34</v>
      </c>
      <c r="AA9" s="12">
        <v>6</v>
      </c>
      <c r="AB9" s="12">
        <v>1</v>
      </c>
      <c r="AC9" s="12">
        <v>1</v>
      </c>
      <c r="AD9" s="12">
        <v>4</v>
      </c>
      <c r="AE9" s="12">
        <v>23</v>
      </c>
      <c r="AF9" s="67">
        <v>0.62160000000000004</v>
      </c>
      <c r="AG9" s="68">
        <v>37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32</v>
      </c>
      <c r="Z11" s="1" t="s">
        <v>35</v>
      </c>
      <c r="AA11" s="12">
        <v>13</v>
      </c>
      <c r="AB11" s="12">
        <v>0</v>
      </c>
      <c r="AC11" s="12">
        <v>3</v>
      </c>
      <c r="AD11" s="12">
        <v>10</v>
      </c>
      <c r="AE11" s="12">
        <v>49</v>
      </c>
      <c r="AF11" s="67">
        <v>0.62019999999999997</v>
      </c>
      <c r="AG11" s="68">
        <v>79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29</v>
      </c>
      <c r="Z12" s="1" t="s">
        <v>35</v>
      </c>
      <c r="AA12" s="12">
        <v>14</v>
      </c>
      <c r="AB12" s="12">
        <v>0</v>
      </c>
      <c r="AC12" s="12">
        <v>1</v>
      </c>
      <c r="AD12" s="12">
        <v>16</v>
      </c>
      <c r="AE12" s="12">
        <v>50</v>
      </c>
      <c r="AF12" s="67">
        <v>0.61719999999999997</v>
      </c>
      <c r="AG12" s="68">
        <v>81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32</v>
      </c>
      <c r="Z13" s="1" t="s">
        <v>35</v>
      </c>
      <c r="AA13" s="12">
        <v>14</v>
      </c>
      <c r="AB13" s="12">
        <v>0</v>
      </c>
      <c r="AC13" s="12">
        <v>1</v>
      </c>
      <c r="AD13" s="12">
        <v>8</v>
      </c>
      <c r="AE13" s="12">
        <v>45</v>
      </c>
      <c r="AF13" s="67">
        <v>0.57689999999999997</v>
      </c>
      <c r="AG13" s="68">
        <v>78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97</v>
      </c>
      <c r="AB14" s="36">
        <f>SUM(AB4:AB13)</f>
        <v>2</v>
      </c>
      <c r="AC14" s="36">
        <f>SUM(AC4:AC13)</f>
        <v>11</v>
      </c>
      <c r="AD14" s="36">
        <f>SUM(AD4:AD13)</f>
        <v>79</v>
      </c>
      <c r="AE14" s="36">
        <f>SUM(AE4:AE13)</f>
        <v>295</v>
      </c>
      <c r="AF14" s="37">
        <f>PRODUCT(AE14/AG14)</f>
        <v>0.55765595463137996</v>
      </c>
      <c r="AG14" s="21">
        <f>SUM(AG4:AG13)</f>
        <v>529</v>
      </c>
      <c r="AH14" s="18"/>
      <c r="AI14" s="29"/>
      <c r="AJ14" s="41"/>
      <c r="AK14" s="42"/>
      <c r="AL14" s="10"/>
      <c r="AM14" s="36">
        <f>SUM(AM4:AM13)</f>
        <v>1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3</v>
      </c>
      <c r="AR14" s="37">
        <f>PRODUCT(AQ14/AS14)</f>
        <v>0.75</v>
      </c>
      <c r="AS14" s="39">
        <f>SUM(AS4:AS13)</f>
        <v>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26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27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98</v>
      </c>
      <c r="F19" s="47">
        <f>PRODUCT(AB14+AN14)</f>
        <v>2</v>
      </c>
      <c r="G19" s="47">
        <f>PRODUCT(AC14+AO14)</f>
        <v>11</v>
      </c>
      <c r="H19" s="47">
        <f>PRODUCT(AD14+AP14)</f>
        <v>79</v>
      </c>
      <c r="I19" s="47">
        <f>PRODUCT(AE14+AQ14)</f>
        <v>298</v>
      </c>
      <c r="J19" s="60">
        <f>PRODUCT(I19/K19)</f>
        <v>0.55909943714821764</v>
      </c>
      <c r="K19" s="10">
        <f>PRODUCT(AG14+AS14)</f>
        <v>533</v>
      </c>
      <c r="L19" s="53">
        <f>PRODUCT((F19+G19)/E19)</f>
        <v>0.1326530612244898</v>
      </c>
      <c r="M19" s="53">
        <f>PRODUCT(H19/E19)</f>
        <v>0.80612244897959184</v>
      </c>
      <c r="N19" s="53">
        <f>PRODUCT((F19+G19+H19)/E19)</f>
        <v>0.93877551020408168</v>
      </c>
      <c r="O19" s="53">
        <f>PRODUCT(I19/E19)</f>
        <v>3.0408163265306123</v>
      </c>
      <c r="Q19" s="17"/>
      <c r="R19" s="17"/>
      <c r="S19" s="16"/>
      <c r="T19" s="54" t="s">
        <v>24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98</v>
      </c>
      <c r="F20" s="47">
        <f t="shared" ref="F20:I20" si="0">SUM(F17:F19)</f>
        <v>2</v>
      </c>
      <c r="G20" s="47">
        <f t="shared" si="0"/>
        <v>11</v>
      </c>
      <c r="H20" s="47">
        <f t="shared" si="0"/>
        <v>79</v>
      </c>
      <c r="I20" s="47">
        <f t="shared" si="0"/>
        <v>298</v>
      </c>
      <c r="J20" s="60">
        <f>PRODUCT(I20/K20)</f>
        <v>0.55909943714821764</v>
      </c>
      <c r="K20" s="16">
        <f>SUM(K17:K19)</f>
        <v>533</v>
      </c>
      <c r="L20" s="53">
        <f>PRODUCT((F20+G20)/E20)</f>
        <v>0.1326530612244898</v>
      </c>
      <c r="M20" s="53">
        <f>PRODUCT(H20/E20)</f>
        <v>0.80612244897959184</v>
      </c>
      <c r="N20" s="53">
        <f>PRODUCT((F20+G20+H20)/E20)</f>
        <v>0.93877551020408168</v>
      </c>
      <c r="O20" s="53">
        <f>PRODUCT(I20/E20)</f>
        <v>3.0408163265306123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2018-11-28T15:06:35Z</dcterms:modified>
</cp:coreProperties>
</file>