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N14" i="2" s="1"/>
  <c r="E10" i="2"/>
  <c r="E14" i="2" s="1"/>
  <c r="E16" i="2" s="1"/>
  <c r="M14" i="2" l="1"/>
  <c r="O14" i="2"/>
  <c r="L14" i="2"/>
  <c r="O15" i="2"/>
  <c r="M16" i="2"/>
  <c r="N15" i="2"/>
  <c r="L15" i="2"/>
  <c r="M15" i="2"/>
  <c r="F16" i="2"/>
  <c r="N16" i="2" l="1"/>
  <c r="L16" i="2"/>
</calcChain>
</file>

<file path=xl/sharedStrings.xml><?xml version="1.0" encoding="utf-8"?>
<sst xmlns="http://schemas.openxmlformats.org/spreadsheetml/2006/main" count="171" uniqueCount="71">
  <si>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</si>
  <si>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</si>
  <si>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</si>
  <si>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</si>
  <si>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</si>
  <si>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</si>
  <si>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</si>
  <si>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</si>
  <si>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</si>
  <si>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</si>
  <si>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</si>
  <si>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</si>
  <si>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</si>
  <si>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</si>
  <si>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</si>
  <si>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</si>
  <si>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</si>
  <si>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</si>
  <si>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</si>
  <si>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</si>
  <si>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</si>
  <si>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</si>
  <si>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</si>
  <si>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</si>
  <si>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</si>
  <si>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</si>
  <si>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</si>
  <si>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</si>
  <si>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</si>
  <si>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</si>
  <si>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</si>
  <si>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</si>
  <si>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</si>
  <si>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Kai Vento</t>
  </si>
  <si>
    <t>7.</t>
  </si>
  <si>
    <t>IPV</t>
  </si>
  <si>
    <t>12.06. 1983  IPV - Kiri  5-9</t>
  </si>
  <si>
    <t xml:space="preserve">  18 v   2 kk 23 pv</t>
  </si>
  <si>
    <t>Seurat</t>
  </si>
  <si>
    <t>IPV = Imatran Pallo-Veikot  (1955)</t>
  </si>
  <si>
    <t>20.3.1965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</si>
  <si>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</si>
  <si>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</si>
  <si>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</si>
  <si>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</si>
  <si>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</si>
  <si>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</si>
  <si>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</si>
  <si>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</si>
  <si>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</si>
  <si>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</si>
  <si>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</si>
  <si>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</si>
  <si>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</si>
  <si>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</si>
  <si>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</si>
  <si>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</si>
  <si>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</si>
  <si>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PKP = Puurtilan Kisa-Pojat  (1948)</t>
  </si>
  <si>
    <t>Palo = Järvenpään Palo  (1914)</t>
  </si>
  <si>
    <t>11.</t>
  </si>
  <si>
    <t>IPV  2</t>
  </si>
  <si>
    <t>8.</t>
  </si>
  <si>
    <t>PKP</t>
  </si>
  <si>
    <t>5.</t>
  </si>
  <si>
    <t>6.</t>
  </si>
  <si>
    <t>10.</t>
  </si>
  <si>
    <t>Palo</t>
  </si>
  <si>
    <t>2.</t>
  </si>
  <si>
    <t>ykkössarja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</si>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</sst>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1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1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1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left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12.1406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8" customWidth="1"/>
    <col min="16" max="20" width="5.7109375" style="71" customWidth="1"/>
    <col min="21" max="21" width="8.7109375" style="71" customWidth="1"/>
    <col min="22" max="22" width="0.5703125" style="28" customWidth="1"/>
    <col min="23" max="27" width="5.7109375" style="71" customWidth="1"/>
    <col min="28" max="28" width="8.7109375" style="71" customWidth="1"/>
    <col min="29" max="29" width="0.5703125" style="28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3"/>
      <c r="W2" s="22" t="s">
        <v>15</v>
      </c>
      <c r="X2" s="14"/>
      <c r="Y2" s="14"/>
      <c r="Z2" s="14"/>
      <c r="AA2" s="14"/>
      <c r="AB2" s="15"/>
      <c r="AC2" s="73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123">
        <v>1982</v>
      </c>
      <c r="C4" s="123" t="s">
        <v>60</v>
      </c>
      <c r="D4" s="124" t="s">
        <v>61</v>
      </c>
      <c r="E4" s="123"/>
      <c r="F4" s="125" t="s">
        <v>69</v>
      </c>
      <c r="G4" s="126"/>
      <c r="H4" s="127"/>
      <c r="I4" s="123"/>
      <c r="J4" s="123"/>
      <c r="K4" s="123"/>
      <c r="L4" s="123"/>
      <c r="M4" s="123"/>
      <c r="N4" s="128"/>
      <c r="O4" s="24"/>
      <c r="P4" s="25"/>
      <c r="Q4" s="25"/>
      <c r="R4" s="25"/>
      <c r="S4" s="25"/>
      <c r="T4" s="25"/>
      <c r="U4" s="29"/>
      <c r="V4" s="24"/>
      <c r="W4" s="58"/>
      <c r="X4" s="58"/>
      <c r="Y4" s="30"/>
      <c r="Z4" s="58"/>
      <c r="AA4" s="30"/>
      <c r="AB4" s="74"/>
      <c r="AC4" s="24"/>
      <c r="AD4" s="25"/>
      <c r="AE4" s="75"/>
      <c r="AF4" s="76"/>
      <c r="AG4" s="29"/>
      <c r="AH4" s="31"/>
      <c r="AI4" s="25"/>
      <c r="AJ4" s="9"/>
    </row>
    <row r="5" spans="1:37" s="23" customFormat="1" ht="15" customHeight="1" x14ac:dyDescent="0.2">
      <c r="A5" s="9"/>
      <c r="B5" s="123">
        <v>1983</v>
      </c>
      <c r="C5" s="123" t="s">
        <v>62</v>
      </c>
      <c r="D5" s="124" t="s">
        <v>63</v>
      </c>
      <c r="E5" s="123"/>
      <c r="F5" s="125" t="s">
        <v>69</v>
      </c>
      <c r="G5" s="126"/>
      <c r="H5" s="127"/>
      <c r="I5" s="123"/>
      <c r="J5" s="123"/>
      <c r="K5" s="123"/>
      <c r="L5" s="123"/>
      <c r="M5" s="123"/>
      <c r="N5" s="128"/>
      <c r="O5" s="24"/>
      <c r="P5" s="25"/>
      <c r="Q5" s="25"/>
      <c r="R5" s="25"/>
      <c r="S5" s="25"/>
      <c r="T5" s="25"/>
      <c r="U5" s="29"/>
      <c r="V5" s="24"/>
      <c r="W5" s="58"/>
      <c r="X5" s="58"/>
      <c r="Y5" s="30"/>
      <c r="Z5" s="58"/>
      <c r="AA5" s="30"/>
      <c r="AB5" s="74"/>
      <c r="AC5" s="24"/>
      <c r="AD5" s="25"/>
      <c r="AE5" s="75"/>
      <c r="AF5" s="76"/>
      <c r="AG5" s="29"/>
      <c r="AH5" s="31"/>
      <c r="AI5" s="25"/>
      <c r="AJ5" s="9"/>
    </row>
    <row r="6" spans="1:37" s="23" customFormat="1" ht="15" customHeight="1" x14ac:dyDescent="0.2">
      <c r="A6" s="9"/>
      <c r="B6" s="25">
        <v>1983</v>
      </c>
      <c r="C6" s="25" t="s">
        <v>34</v>
      </c>
      <c r="D6" s="26" t="s">
        <v>35</v>
      </c>
      <c r="E6" s="25">
        <v>2</v>
      </c>
      <c r="F6" s="25">
        <v>0</v>
      </c>
      <c r="G6" s="25">
        <v>0</v>
      </c>
      <c r="H6" s="25">
        <v>0</v>
      </c>
      <c r="I6" s="25">
        <v>4</v>
      </c>
      <c r="J6" s="25">
        <v>2</v>
      </c>
      <c r="K6" s="25">
        <v>0</v>
      </c>
      <c r="L6" s="25">
        <v>2</v>
      </c>
      <c r="M6" s="25">
        <v>0</v>
      </c>
      <c r="N6" s="27">
        <v>0.57099999999999995</v>
      </c>
      <c r="O6" s="24"/>
      <c r="P6" s="25"/>
      <c r="Q6" s="25"/>
      <c r="R6" s="25"/>
      <c r="S6" s="25"/>
      <c r="T6" s="25"/>
      <c r="U6" s="29"/>
      <c r="V6" s="24"/>
      <c r="W6" s="58"/>
      <c r="X6" s="58"/>
      <c r="Y6" s="30"/>
      <c r="Z6" s="58"/>
      <c r="AA6" s="30"/>
      <c r="AB6" s="74"/>
      <c r="AC6" s="24"/>
      <c r="AD6" s="25"/>
      <c r="AE6" s="75"/>
      <c r="AF6" s="76"/>
      <c r="AG6" s="29"/>
      <c r="AH6" s="31"/>
      <c r="AI6" s="25"/>
      <c r="AJ6" s="9"/>
    </row>
    <row r="7" spans="1:37" s="23" customFormat="1" ht="15" customHeight="1" x14ac:dyDescent="0.2">
      <c r="A7" s="9"/>
      <c r="B7" s="123">
        <v>1984</v>
      </c>
      <c r="C7" s="123" t="s">
        <v>64</v>
      </c>
      <c r="D7" s="124" t="s">
        <v>63</v>
      </c>
      <c r="E7" s="123"/>
      <c r="F7" s="125" t="s">
        <v>69</v>
      </c>
      <c r="G7" s="126"/>
      <c r="H7" s="127"/>
      <c r="I7" s="123"/>
      <c r="J7" s="123"/>
      <c r="K7" s="123"/>
      <c r="L7" s="123"/>
      <c r="M7" s="123"/>
      <c r="N7" s="128"/>
      <c r="O7" s="24"/>
      <c r="P7" s="25"/>
      <c r="Q7" s="25"/>
      <c r="R7" s="25"/>
      <c r="S7" s="25"/>
      <c r="T7" s="25"/>
      <c r="U7" s="29"/>
      <c r="V7" s="24"/>
      <c r="W7" s="58"/>
      <c r="X7" s="58"/>
      <c r="Y7" s="30"/>
      <c r="Z7" s="58"/>
      <c r="AA7" s="30"/>
      <c r="AB7" s="74"/>
      <c r="AC7" s="24"/>
      <c r="AD7" s="25"/>
      <c r="AE7" s="75"/>
      <c r="AF7" s="76"/>
      <c r="AG7" s="29"/>
      <c r="AH7" s="31"/>
      <c r="AI7" s="25"/>
      <c r="AJ7" s="9"/>
    </row>
    <row r="8" spans="1:37" s="23" customFormat="1" ht="15" customHeight="1" x14ac:dyDescent="0.2">
      <c r="A8" s="9"/>
      <c r="B8" s="123">
        <v>1985</v>
      </c>
      <c r="C8" s="123" t="s">
        <v>65</v>
      </c>
      <c r="D8" s="124" t="s">
        <v>63</v>
      </c>
      <c r="E8" s="123"/>
      <c r="F8" s="125" t="s">
        <v>69</v>
      </c>
      <c r="G8" s="126"/>
      <c r="H8" s="127"/>
      <c r="I8" s="123"/>
      <c r="J8" s="123"/>
      <c r="K8" s="123"/>
      <c r="L8" s="123"/>
      <c r="M8" s="123"/>
      <c r="N8" s="128"/>
      <c r="O8" s="24"/>
      <c r="P8" s="25"/>
      <c r="Q8" s="25"/>
      <c r="R8" s="25"/>
      <c r="S8" s="25"/>
      <c r="T8" s="25"/>
      <c r="U8" s="29"/>
      <c r="V8" s="24"/>
      <c r="W8" s="58"/>
      <c r="X8" s="58"/>
      <c r="Y8" s="30"/>
      <c r="Z8" s="58"/>
      <c r="AA8" s="30"/>
      <c r="AB8" s="74"/>
      <c r="AC8" s="24"/>
      <c r="AD8" s="25"/>
      <c r="AE8" s="75"/>
      <c r="AF8" s="76"/>
      <c r="AG8" s="29"/>
      <c r="AH8" s="31"/>
      <c r="AI8" s="25"/>
      <c r="AJ8" s="9"/>
    </row>
    <row r="9" spans="1:37" s="23" customFormat="1" ht="15" customHeight="1" x14ac:dyDescent="0.2">
      <c r="A9" s="9"/>
      <c r="B9" s="123">
        <v>1986</v>
      </c>
      <c r="C9" s="123" t="s">
        <v>66</v>
      </c>
      <c r="D9" s="124" t="s">
        <v>67</v>
      </c>
      <c r="E9" s="123"/>
      <c r="F9" s="125" t="s">
        <v>69</v>
      </c>
      <c r="G9" s="126"/>
      <c r="H9" s="127"/>
      <c r="I9" s="123"/>
      <c r="J9" s="123"/>
      <c r="K9" s="123"/>
      <c r="L9" s="123"/>
      <c r="M9" s="123"/>
      <c r="N9" s="128"/>
      <c r="O9" s="24"/>
      <c r="P9" s="25"/>
      <c r="Q9" s="25"/>
      <c r="R9" s="25"/>
      <c r="S9" s="25"/>
      <c r="T9" s="25"/>
      <c r="U9" s="29"/>
      <c r="V9" s="24"/>
      <c r="W9" s="58"/>
      <c r="X9" s="58"/>
      <c r="Y9" s="30"/>
      <c r="Z9" s="58"/>
      <c r="AA9" s="30"/>
      <c r="AB9" s="74"/>
      <c r="AC9" s="24"/>
      <c r="AD9" s="25"/>
      <c r="AE9" s="75"/>
      <c r="AF9" s="76"/>
      <c r="AG9" s="29"/>
      <c r="AH9" s="31"/>
      <c r="AI9" s="25"/>
      <c r="AJ9" s="9"/>
    </row>
    <row r="10" spans="1:37" s="23" customFormat="1" ht="15" customHeight="1" x14ac:dyDescent="0.2">
      <c r="A10" s="9"/>
      <c r="B10" s="129">
        <v>1987</v>
      </c>
      <c r="C10" s="129" t="s">
        <v>68</v>
      </c>
      <c r="D10" s="117" t="s">
        <v>67</v>
      </c>
      <c r="E10" s="129"/>
      <c r="F10" s="117" t="s">
        <v>70</v>
      </c>
      <c r="G10" s="129"/>
      <c r="H10" s="129"/>
      <c r="I10" s="129"/>
      <c r="J10" s="129"/>
      <c r="K10" s="129"/>
      <c r="L10" s="129"/>
      <c r="M10" s="129"/>
      <c r="N10" s="130"/>
      <c r="O10" s="24"/>
      <c r="P10" s="25"/>
      <c r="Q10" s="25"/>
      <c r="R10" s="25"/>
      <c r="S10" s="25"/>
      <c r="T10" s="25"/>
      <c r="U10" s="29"/>
      <c r="V10" s="24"/>
      <c r="W10" s="58"/>
      <c r="X10" s="58"/>
      <c r="Y10" s="30"/>
      <c r="Z10" s="58"/>
      <c r="AA10" s="30"/>
      <c r="AB10" s="74"/>
      <c r="AC10" s="24"/>
      <c r="AD10" s="25"/>
      <c r="AE10" s="75"/>
      <c r="AF10" s="76"/>
      <c r="AG10" s="29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2</v>
      </c>
      <c r="F11" s="18">
        <v>0</v>
      </c>
      <c r="G11" s="18">
        <v>0</v>
      </c>
      <c r="H11" s="18">
        <v>0</v>
      </c>
      <c r="I11" s="18">
        <v>4</v>
      </c>
      <c r="J11" s="18">
        <v>2</v>
      </c>
      <c r="K11" s="18">
        <v>0</v>
      </c>
      <c r="L11" s="18">
        <v>2</v>
      </c>
      <c r="M11" s="18">
        <v>0</v>
      </c>
      <c r="N11" s="32">
        <v>0.57099999999999995</v>
      </c>
      <c r="O11" s="77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2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2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33" t="s">
        <v>2</v>
      </c>
      <c r="C12" s="31"/>
      <c r="D12" s="34">
        <v>2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8"/>
      <c r="R12" s="35"/>
      <c r="S12" s="35"/>
      <c r="T12" s="35"/>
      <c r="U12" s="35"/>
      <c r="V12" s="28"/>
      <c r="W12" s="35"/>
      <c r="X12" s="35"/>
      <c r="Y12" s="35"/>
      <c r="Z12" s="35"/>
      <c r="AA12" s="35"/>
      <c r="AB12" s="35"/>
      <c r="AC12" s="28"/>
      <c r="AD12" s="35"/>
      <c r="AE12" s="35"/>
      <c r="AF12" s="35"/>
      <c r="AG12" s="35"/>
      <c r="AH12" s="35"/>
      <c r="AI12" s="35"/>
      <c r="AJ12" s="9"/>
    </row>
    <row r="13" spans="1:37" s="23" customFormat="1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8"/>
      <c r="P13" s="35"/>
      <c r="Q13" s="38"/>
      <c r="R13" s="35"/>
      <c r="S13" s="35"/>
      <c r="T13" s="35"/>
      <c r="U13" s="35"/>
      <c r="V13" s="28"/>
      <c r="W13" s="35"/>
      <c r="X13" s="35"/>
      <c r="Y13" s="35"/>
      <c r="Z13" s="35"/>
      <c r="AA13" s="35"/>
      <c r="AB13" s="35"/>
      <c r="AC13" s="28"/>
      <c r="AD13" s="35"/>
      <c r="AE13" s="35"/>
      <c r="AF13" s="35"/>
      <c r="AG13" s="35"/>
      <c r="AH13" s="35"/>
      <c r="AI13" s="35"/>
      <c r="AJ13" s="9"/>
    </row>
    <row r="14" spans="1:37" ht="15" customHeight="1" x14ac:dyDescent="0.25">
      <c r="A14" s="9"/>
      <c r="B14" s="22" t="s">
        <v>42</v>
      </c>
      <c r="C14" s="39"/>
      <c r="D14" s="3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5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0" t="s">
        <v>28</v>
      </c>
      <c r="Q14" s="12"/>
      <c r="R14" s="12"/>
      <c r="S14" s="12"/>
      <c r="T14" s="41"/>
      <c r="U14" s="41"/>
      <c r="V14" s="41"/>
      <c r="W14" s="41"/>
      <c r="X14" s="41"/>
      <c r="Y14" s="41"/>
      <c r="Z14" s="12"/>
      <c r="AA14" s="12"/>
      <c r="AB14" s="12"/>
      <c r="AC14" s="12"/>
      <c r="AD14" s="12"/>
      <c r="AE14" s="12"/>
      <c r="AF14" s="12"/>
      <c r="AG14" s="12"/>
      <c r="AH14" s="12"/>
      <c r="AI14" s="42"/>
      <c r="AJ14" s="9"/>
      <c r="AK14" s="35"/>
    </row>
    <row r="15" spans="1:37" ht="15" customHeight="1" x14ac:dyDescent="0.2">
      <c r="A15" s="9"/>
      <c r="B15" s="40" t="s">
        <v>12</v>
      </c>
      <c r="C15" s="12"/>
      <c r="D15" s="42"/>
      <c r="E15" s="25">
        <v>2</v>
      </c>
      <c r="F15" s="25">
        <v>0</v>
      </c>
      <c r="G15" s="25">
        <v>0</v>
      </c>
      <c r="H15" s="25">
        <v>0</v>
      </c>
      <c r="I15" s="25">
        <v>4</v>
      </c>
      <c r="J15" s="35"/>
      <c r="K15" s="43">
        <v>0</v>
      </c>
      <c r="L15" s="43">
        <v>0</v>
      </c>
      <c r="M15" s="43">
        <v>2</v>
      </c>
      <c r="N15" s="27">
        <v>0.57099999999999995</v>
      </c>
      <c r="O15" s="24">
        <v>34.042553191489361</v>
      </c>
      <c r="P15" s="44" t="s">
        <v>9</v>
      </c>
      <c r="Q15" s="45"/>
      <c r="R15" s="46" t="s">
        <v>36</v>
      </c>
      <c r="S15" s="46"/>
      <c r="T15" s="46"/>
      <c r="U15" s="46"/>
      <c r="V15" s="46"/>
      <c r="W15" s="46"/>
      <c r="X15" s="78" t="s">
        <v>11</v>
      </c>
      <c r="Y15" s="47"/>
      <c r="Z15" s="46" t="s">
        <v>37</v>
      </c>
      <c r="AA15" s="47"/>
      <c r="AB15" s="46"/>
      <c r="AC15" s="46"/>
      <c r="AD15" s="78"/>
      <c r="AE15" s="78"/>
      <c r="AF15" s="78"/>
      <c r="AG15" s="78"/>
      <c r="AH15" s="46"/>
      <c r="AI15" s="79"/>
      <c r="AJ15" s="9"/>
      <c r="AK15" s="35"/>
    </row>
    <row r="16" spans="1:37" ht="15" customHeight="1" x14ac:dyDescent="0.2">
      <c r="A16" s="9"/>
      <c r="B16" s="48" t="s">
        <v>14</v>
      </c>
      <c r="C16" s="49"/>
      <c r="D16" s="50"/>
      <c r="E16" s="25"/>
      <c r="F16" s="25"/>
      <c r="G16" s="25"/>
      <c r="H16" s="25"/>
      <c r="I16" s="25"/>
      <c r="J16" s="35"/>
      <c r="K16" s="43"/>
      <c r="L16" s="43"/>
      <c r="M16" s="43"/>
      <c r="N16" s="27"/>
      <c r="O16" s="24"/>
      <c r="P16" s="51" t="s">
        <v>45</v>
      </c>
      <c r="Q16" s="52"/>
      <c r="R16" s="53"/>
      <c r="S16" s="53"/>
      <c r="T16" s="53"/>
      <c r="U16" s="53"/>
      <c r="V16" s="53"/>
      <c r="W16" s="53"/>
      <c r="X16" s="53"/>
      <c r="Y16" s="54"/>
      <c r="Z16" s="53"/>
      <c r="AA16" s="54"/>
      <c r="AB16" s="53"/>
      <c r="AC16" s="80"/>
      <c r="AD16" s="81"/>
      <c r="AE16" s="80"/>
      <c r="AF16" s="80"/>
      <c r="AG16" s="80"/>
      <c r="AH16" s="54"/>
      <c r="AI16" s="82"/>
      <c r="AJ16" s="9"/>
      <c r="AK16" s="35"/>
    </row>
    <row r="17" spans="1:37" ht="15" customHeight="1" x14ac:dyDescent="0.2">
      <c r="A17" s="9"/>
      <c r="B17" s="55" t="s">
        <v>15</v>
      </c>
      <c r="C17" s="56"/>
      <c r="D17" s="57"/>
      <c r="E17" s="58"/>
      <c r="F17" s="58"/>
      <c r="G17" s="58"/>
      <c r="H17" s="58"/>
      <c r="I17" s="58"/>
      <c r="J17" s="35"/>
      <c r="K17" s="59"/>
      <c r="L17" s="59"/>
      <c r="M17" s="59"/>
      <c r="N17" s="60"/>
      <c r="O17" s="24"/>
      <c r="P17" s="51" t="s">
        <v>46</v>
      </c>
      <c r="Q17" s="52"/>
      <c r="R17" s="53"/>
      <c r="S17" s="53"/>
      <c r="T17" s="53"/>
      <c r="U17" s="53"/>
      <c r="V17" s="53"/>
      <c r="W17" s="53"/>
      <c r="X17" s="53"/>
      <c r="Y17" s="54"/>
      <c r="Z17" s="53"/>
      <c r="AA17" s="54"/>
      <c r="AB17" s="53"/>
      <c r="AC17" s="80"/>
      <c r="AD17" s="80"/>
      <c r="AE17" s="80"/>
      <c r="AF17" s="80"/>
      <c r="AG17" s="80"/>
      <c r="AH17" s="54"/>
      <c r="AI17" s="82"/>
      <c r="AJ17" s="9"/>
      <c r="AK17" s="35"/>
    </row>
    <row r="18" spans="1:37" ht="15" customHeight="1" x14ac:dyDescent="0.2">
      <c r="A18" s="9"/>
      <c r="B18" s="61" t="s">
        <v>24</v>
      </c>
      <c r="C18" s="62"/>
      <c r="D18" s="63"/>
      <c r="E18" s="18">
        <v>2</v>
      </c>
      <c r="F18" s="18">
        <v>0</v>
      </c>
      <c r="G18" s="18">
        <v>0</v>
      </c>
      <c r="H18" s="18">
        <v>0</v>
      </c>
      <c r="I18" s="18">
        <v>4</v>
      </c>
      <c r="J18" s="35"/>
      <c r="K18" s="64">
        <v>0</v>
      </c>
      <c r="L18" s="64">
        <v>0</v>
      </c>
      <c r="M18" s="64">
        <v>2</v>
      </c>
      <c r="N18" s="32">
        <v>0.57099999999999995</v>
      </c>
      <c r="O18" s="24">
        <v>34.042553191489361</v>
      </c>
      <c r="P18" s="65" t="s">
        <v>10</v>
      </c>
      <c r="Q18" s="66"/>
      <c r="R18" s="67"/>
      <c r="S18" s="67"/>
      <c r="T18" s="67"/>
      <c r="U18" s="67"/>
      <c r="V18" s="67"/>
      <c r="W18" s="67"/>
      <c r="X18" s="67"/>
      <c r="Y18" s="68"/>
      <c r="Z18" s="67"/>
      <c r="AA18" s="68"/>
      <c r="AB18" s="67"/>
      <c r="AC18" s="83"/>
      <c r="AD18" s="83"/>
      <c r="AE18" s="83"/>
      <c r="AF18" s="83"/>
      <c r="AG18" s="83"/>
      <c r="AH18" s="68"/>
      <c r="AI18" s="84"/>
      <c r="AJ18" s="9"/>
      <c r="AK18" s="35"/>
    </row>
    <row r="19" spans="1:37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4"/>
      <c r="P19" s="35"/>
      <c r="Q19" s="38"/>
      <c r="R19" s="35"/>
      <c r="S19" s="24"/>
      <c r="T19" s="24"/>
      <c r="U19" s="69"/>
      <c r="V19" s="35"/>
      <c r="W19" s="35"/>
      <c r="X19" s="35"/>
      <c r="Y19" s="35"/>
      <c r="Z19" s="24"/>
      <c r="AA19" s="24"/>
      <c r="AB19" s="24"/>
      <c r="AC19" s="24"/>
      <c r="AD19" s="35"/>
      <c r="AE19" s="35"/>
      <c r="AF19" s="35"/>
      <c r="AG19" s="35"/>
      <c r="AH19" s="35"/>
      <c r="AI19" s="35"/>
      <c r="AJ19" s="9"/>
      <c r="AK19" s="24"/>
    </row>
    <row r="20" spans="1:37" ht="15" customHeight="1" x14ac:dyDescent="0.25">
      <c r="A20" s="9"/>
      <c r="B20" s="35" t="s">
        <v>38</v>
      </c>
      <c r="C20" s="35"/>
      <c r="D20" s="35" t="s">
        <v>39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4"/>
      <c r="P20" s="35"/>
      <c r="Q20" s="38"/>
      <c r="R20" s="35"/>
      <c r="S20" s="35"/>
      <c r="T20" s="35"/>
      <c r="U20" s="24"/>
      <c r="V20" s="69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9"/>
    </row>
    <row r="21" spans="1:37" ht="15" customHeight="1" x14ac:dyDescent="0.25">
      <c r="A21" s="9"/>
      <c r="B21" s="35"/>
      <c r="C21" s="35"/>
      <c r="D21" s="109" t="s">
        <v>58</v>
      </c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35"/>
      <c r="U21" s="24"/>
      <c r="V21" s="69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9"/>
    </row>
    <row r="22" spans="1:37" ht="15" customHeight="1" x14ac:dyDescent="0.2">
      <c r="A22" s="9"/>
      <c r="B22" s="35"/>
      <c r="C22" s="35"/>
      <c r="D22" s="109" t="s">
        <v>59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24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24"/>
      <c r="T23" s="24"/>
      <c r="U23" s="69"/>
      <c r="V23" s="24"/>
      <c r="W23" s="24"/>
      <c r="X23" s="69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24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4"/>
      <c r="P24" s="35"/>
      <c r="Q24" s="38"/>
      <c r="R24" s="35"/>
      <c r="S24" s="24"/>
      <c r="T24" s="24"/>
      <c r="U24" s="69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1"/>
      <c r="D26" s="1"/>
      <c r="E26" s="35"/>
      <c r="F26" s="35"/>
      <c r="G26" s="35"/>
      <c r="H26" s="35"/>
      <c r="I26" s="35"/>
      <c r="J26" s="35"/>
      <c r="K26" s="35"/>
      <c r="L26" s="35"/>
      <c r="M26" s="70"/>
      <c r="N26" s="70"/>
      <c r="O26" s="24"/>
      <c r="P26" s="35"/>
      <c r="Q26" s="38"/>
      <c r="R26" s="35"/>
      <c r="S26" s="35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1"/>
      <c r="D28" s="1"/>
      <c r="E28" s="35"/>
      <c r="F28" s="35"/>
      <c r="G28" s="35"/>
      <c r="H28" s="35"/>
      <c r="I28" s="35"/>
      <c r="J28" s="35"/>
      <c r="K28" s="35"/>
      <c r="L28" s="35"/>
      <c r="M28" s="70"/>
      <c r="N28" s="70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69"/>
      <c r="Y194" s="69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69"/>
      <c r="Y195" s="69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69"/>
      <c r="Y196" s="69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3"/>
      <c r="D1" s="4"/>
      <c r="E1" s="5" t="s">
        <v>40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7" t="s">
        <v>47</v>
      </c>
      <c r="C2" s="88"/>
      <c r="D2" s="89"/>
      <c r="E2" s="13" t="s">
        <v>12</v>
      </c>
      <c r="F2" s="14"/>
      <c r="G2" s="14"/>
      <c r="H2" s="14"/>
      <c r="I2" s="20"/>
      <c r="J2" s="15"/>
      <c r="K2" s="90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91" t="s">
        <v>50</v>
      </c>
      <c r="Y2" s="92"/>
      <c r="Z2" s="93"/>
      <c r="AA2" s="13" t="s">
        <v>12</v>
      </c>
      <c r="AB2" s="14"/>
      <c r="AC2" s="14"/>
      <c r="AD2" s="14"/>
      <c r="AE2" s="20"/>
      <c r="AF2" s="15"/>
      <c r="AG2" s="90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9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60</v>
      </c>
      <c r="D4" s="33" t="s">
        <v>61</v>
      </c>
      <c r="E4" s="25">
        <v>10</v>
      </c>
      <c r="F4" s="25">
        <v>0</v>
      </c>
      <c r="G4" s="25">
        <v>7</v>
      </c>
      <c r="H4" s="25">
        <v>5</v>
      </c>
      <c r="I4" s="25"/>
      <c r="J4" s="95"/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5</v>
      </c>
      <c r="T4" s="25">
        <v>10</v>
      </c>
      <c r="U4" s="25"/>
      <c r="V4" s="96"/>
      <c r="W4" s="28"/>
      <c r="X4" s="25"/>
      <c r="Y4" s="31"/>
      <c r="Z4" s="33"/>
      <c r="AA4" s="25"/>
      <c r="AB4" s="25"/>
      <c r="AC4" s="25"/>
      <c r="AD4" s="29"/>
      <c r="AE4" s="25"/>
      <c r="AF4" s="95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7"/>
      <c r="AS4" s="9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1983</v>
      </c>
      <c r="C5" s="25" t="s">
        <v>62</v>
      </c>
      <c r="D5" s="33" t="s">
        <v>63</v>
      </c>
      <c r="E5" s="25"/>
      <c r="F5" s="25"/>
      <c r="G5" s="25"/>
      <c r="H5" s="25"/>
      <c r="I5" s="25"/>
      <c r="J5" s="95"/>
      <c r="K5" s="73"/>
      <c r="L5" s="18"/>
      <c r="M5" s="18"/>
      <c r="N5" s="18"/>
      <c r="O5" s="18"/>
      <c r="P5" s="24"/>
      <c r="Q5" s="25">
        <v>10</v>
      </c>
      <c r="R5" s="25">
        <v>1</v>
      </c>
      <c r="S5" s="25">
        <v>7</v>
      </c>
      <c r="T5" s="25">
        <v>10</v>
      </c>
      <c r="U5" s="25"/>
      <c r="V5" s="96"/>
      <c r="W5" s="28"/>
      <c r="X5" s="25">
        <v>1983</v>
      </c>
      <c r="Y5" s="25" t="s">
        <v>62</v>
      </c>
      <c r="Z5" s="75" t="s">
        <v>61</v>
      </c>
      <c r="AA5" s="25">
        <v>10</v>
      </c>
      <c r="AB5" s="25">
        <v>2</v>
      </c>
      <c r="AC5" s="25">
        <v>9</v>
      </c>
      <c r="AD5" s="25">
        <v>7</v>
      </c>
      <c r="AE5" s="25"/>
      <c r="AF5" s="95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7"/>
      <c r="AS5" s="98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1984</v>
      </c>
      <c r="C6" s="25" t="s">
        <v>64</v>
      </c>
      <c r="D6" s="33" t="s">
        <v>63</v>
      </c>
      <c r="E6" s="25">
        <v>9</v>
      </c>
      <c r="F6" s="25">
        <v>2</v>
      </c>
      <c r="G6" s="25">
        <v>9</v>
      </c>
      <c r="H6" s="25">
        <v>5</v>
      </c>
      <c r="I6" s="25"/>
      <c r="J6" s="95"/>
      <c r="K6" s="24"/>
      <c r="L6" s="18"/>
      <c r="M6" s="18"/>
      <c r="N6" s="18"/>
      <c r="O6" s="18"/>
      <c r="P6" s="24"/>
      <c r="Q6" s="25">
        <v>10</v>
      </c>
      <c r="R6" s="25">
        <v>0</v>
      </c>
      <c r="S6" s="25">
        <v>3</v>
      </c>
      <c r="T6" s="25">
        <v>4</v>
      </c>
      <c r="U6" s="25"/>
      <c r="V6" s="96"/>
      <c r="W6" s="28"/>
      <c r="X6" s="25"/>
      <c r="Y6" s="31"/>
      <c r="Z6" s="33"/>
      <c r="AA6" s="25"/>
      <c r="AB6" s="25"/>
      <c r="AC6" s="25"/>
      <c r="AD6" s="29"/>
      <c r="AE6" s="25"/>
      <c r="AF6" s="95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7"/>
      <c r="AS6" s="9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1985</v>
      </c>
      <c r="C7" s="25" t="s">
        <v>65</v>
      </c>
      <c r="D7" s="33" t="s">
        <v>63</v>
      </c>
      <c r="E7" s="25">
        <v>22</v>
      </c>
      <c r="F7" s="25">
        <v>1</v>
      </c>
      <c r="G7" s="25">
        <v>14</v>
      </c>
      <c r="H7" s="25">
        <v>13</v>
      </c>
      <c r="I7" s="25"/>
      <c r="J7" s="95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96"/>
      <c r="W7" s="28"/>
      <c r="X7" s="25"/>
      <c r="Y7" s="31"/>
      <c r="Z7" s="33"/>
      <c r="AA7" s="25"/>
      <c r="AB7" s="25"/>
      <c r="AC7" s="25"/>
      <c r="AD7" s="29"/>
      <c r="AE7" s="25"/>
      <c r="AF7" s="95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7"/>
      <c r="AS7" s="9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1986</v>
      </c>
      <c r="C8" s="25" t="s">
        <v>66</v>
      </c>
      <c r="D8" s="33" t="s">
        <v>67</v>
      </c>
      <c r="E8" s="25">
        <v>21</v>
      </c>
      <c r="F8" s="25">
        <v>0</v>
      </c>
      <c r="G8" s="25">
        <v>11</v>
      </c>
      <c r="H8" s="25">
        <v>9</v>
      </c>
      <c r="I8" s="25"/>
      <c r="J8" s="95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96"/>
      <c r="W8" s="28"/>
      <c r="X8" s="25"/>
      <c r="Y8" s="31"/>
      <c r="Z8" s="33"/>
      <c r="AA8" s="25"/>
      <c r="AB8" s="25"/>
      <c r="AC8" s="25"/>
      <c r="AD8" s="29"/>
      <c r="AE8" s="25"/>
      <c r="AF8" s="95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7"/>
      <c r="AS8" s="9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5"/>
      <c r="D9" s="33"/>
      <c r="E9" s="25"/>
      <c r="F9" s="25"/>
      <c r="G9" s="25"/>
      <c r="H9" s="25"/>
      <c r="I9" s="25"/>
      <c r="J9" s="95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96"/>
      <c r="W9" s="28"/>
      <c r="X9" s="25">
        <v>1987</v>
      </c>
      <c r="Y9" s="25" t="s">
        <v>68</v>
      </c>
      <c r="Z9" s="75" t="s">
        <v>67</v>
      </c>
      <c r="AA9" s="25">
        <v>21</v>
      </c>
      <c r="AB9" s="25">
        <v>0</v>
      </c>
      <c r="AC9" s="25">
        <v>25</v>
      </c>
      <c r="AD9" s="25">
        <v>20</v>
      </c>
      <c r="AE9" s="25"/>
      <c r="AF9" s="95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7"/>
      <c r="AS9" s="9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9" t="s">
        <v>53</v>
      </c>
      <c r="C10" s="100"/>
      <c r="D10" s="101"/>
      <c r="E10" s="102">
        <f>SUM(E4:E9)</f>
        <v>62</v>
      </c>
      <c r="F10" s="102">
        <f>SUM(F4:F9)</f>
        <v>3</v>
      </c>
      <c r="G10" s="102">
        <f>SUM(G4:G9)</f>
        <v>41</v>
      </c>
      <c r="H10" s="102">
        <f>SUM(H4:H9)</f>
        <v>32</v>
      </c>
      <c r="I10" s="102">
        <f>SUM(I4:I9)</f>
        <v>0</v>
      </c>
      <c r="J10" s="103">
        <v>0</v>
      </c>
      <c r="K10" s="90">
        <f>SUM(K4:K9)</f>
        <v>0</v>
      </c>
      <c r="L10" s="22"/>
      <c r="M10" s="20"/>
      <c r="N10" s="104"/>
      <c r="O10" s="105"/>
      <c r="P10" s="24"/>
      <c r="Q10" s="102">
        <f>SUM(Q4:Q9)</f>
        <v>30</v>
      </c>
      <c r="R10" s="102">
        <f>SUM(R4:R9)</f>
        <v>2</v>
      </c>
      <c r="S10" s="102">
        <f>SUM(S4:S9)</f>
        <v>15</v>
      </c>
      <c r="T10" s="102">
        <f>SUM(T4:T9)</f>
        <v>24</v>
      </c>
      <c r="U10" s="102">
        <f>SUM(U4:U9)</f>
        <v>0</v>
      </c>
      <c r="V10" s="32">
        <v>0</v>
      </c>
      <c r="W10" s="90">
        <f>SUM(W4:W9)</f>
        <v>0</v>
      </c>
      <c r="X10" s="16" t="s">
        <v>53</v>
      </c>
      <c r="Y10" s="17"/>
      <c r="Z10" s="15"/>
      <c r="AA10" s="102">
        <f>SUM(AA4:AA9)</f>
        <v>31</v>
      </c>
      <c r="AB10" s="102">
        <f>SUM(AB4:AB9)</f>
        <v>2</v>
      </c>
      <c r="AC10" s="102">
        <f>SUM(AC4:AC9)</f>
        <v>34</v>
      </c>
      <c r="AD10" s="102">
        <f>SUM(AD4:AD9)</f>
        <v>27</v>
      </c>
      <c r="AE10" s="102">
        <f>SUM(AE4:AE9)</f>
        <v>0</v>
      </c>
      <c r="AF10" s="103">
        <v>0</v>
      </c>
      <c r="AG10" s="90">
        <f>SUM(AG4:AG9)</f>
        <v>0</v>
      </c>
      <c r="AH10" s="22"/>
      <c r="AI10" s="20"/>
      <c r="AJ10" s="104"/>
      <c r="AK10" s="105"/>
      <c r="AL10" s="24"/>
      <c r="AM10" s="102">
        <f>SUM(AM4:AM9)</f>
        <v>0</v>
      </c>
      <c r="AN10" s="102">
        <f>SUM(AN4:AN9)</f>
        <v>0</v>
      </c>
      <c r="AO10" s="102">
        <f>SUM(AO4:AO9)</f>
        <v>0</v>
      </c>
      <c r="AP10" s="102">
        <f>SUM(AP4:AP9)</f>
        <v>0</v>
      </c>
      <c r="AQ10" s="102">
        <f>SUM(AQ4:AQ9)</f>
        <v>0</v>
      </c>
      <c r="AR10" s="103">
        <v>0</v>
      </c>
      <c r="AS10" s="94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8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8"/>
      <c r="X11" s="35"/>
      <c r="Y11" s="35"/>
      <c r="Z11" s="35"/>
      <c r="AA11" s="35"/>
      <c r="AB11" s="35"/>
      <c r="AC11" s="35"/>
      <c r="AD11" s="35"/>
      <c r="AE11" s="35"/>
      <c r="AF11" s="36"/>
      <c r="AG11" s="28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06" t="s">
        <v>54</v>
      </c>
      <c r="C12" s="107"/>
      <c r="D12" s="108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55</v>
      </c>
      <c r="O12" s="18" t="s">
        <v>56</v>
      </c>
      <c r="Q12" s="38"/>
      <c r="R12" s="38" t="s">
        <v>38</v>
      </c>
      <c r="S12" s="38"/>
      <c r="T12" s="35" t="s">
        <v>39</v>
      </c>
      <c r="U12" s="24"/>
      <c r="V12" s="28"/>
      <c r="W12" s="28"/>
      <c r="X12" s="110"/>
      <c r="Y12" s="110"/>
      <c r="Z12" s="110"/>
      <c r="AA12" s="110"/>
      <c r="AB12" s="110"/>
      <c r="AC12" s="38"/>
      <c r="AD12" s="38"/>
      <c r="AE12" s="38"/>
      <c r="AF12" s="35"/>
      <c r="AG12" s="35"/>
      <c r="AH12" s="35"/>
      <c r="AI12" s="35"/>
      <c r="AJ12" s="35"/>
      <c r="AK12" s="35"/>
      <c r="AM12" s="28"/>
      <c r="AN12" s="110"/>
      <c r="AO12" s="110"/>
      <c r="AP12" s="110"/>
      <c r="AQ12" s="110"/>
      <c r="AR12" s="110"/>
      <c r="AS12" s="11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57</v>
      </c>
      <c r="C13" s="12"/>
      <c r="D13" s="42"/>
      <c r="E13" s="111">
        <v>2</v>
      </c>
      <c r="F13" s="111">
        <v>0</v>
      </c>
      <c r="G13" s="111">
        <v>0</v>
      </c>
      <c r="H13" s="111">
        <v>0</v>
      </c>
      <c r="I13" s="111">
        <v>4</v>
      </c>
      <c r="J13" s="112">
        <v>0.57099999999999995</v>
      </c>
      <c r="K13" s="35">
        <f>PRODUCT(I13/J13)</f>
        <v>7.0052539404553418</v>
      </c>
      <c r="L13" s="113">
        <f t="shared" ref="L13:L14" si="0">PRODUCT((F13+G13)/E13)</f>
        <v>0</v>
      </c>
      <c r="M13" s="113">
        <f t="shared" ref="M13:M14" si="1">PRODUCT(H13/E13)</f>
        <v>0</v>
      </c>
      <c r="N13" s="113">
        <f t="shared" ref="N13:N14" si="2">PRODUCT((F13+G13+H13)/E13)</f>
        <v>0</v>
      </c>
      <c r="O13" s="113">
        <f t="shared" ref="O13:O14" si="3">PRODUCT(I13/E13)</f>
        <v>2</v>
      </c>
      <c r="Q13" s="38"/>
      <c r="R13" s="38"/>
      <c r="S13" s="38"/>
      <c r="T13" s="109" t="s">
        <v>58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14" t="s">
        <v>47</v>
      </c>
      <c r="C14" s="115"/>
      <c r="D14" s="116"/>
      <c r="E14" s="111">
        <f>PRODUCT(E10+Q10)</f>
        <v>92</v>
      </c>
      <c r="F14" s="111">
        <f>PRODUCT(F10+R10)</f>
        <v>5</v>
      </c>
      <c r="G14" s="111">
        <f>PRODUCT(G10+S10)</f>
        <v>56</v>
      </c>
      <c r="H14" s="111">
        <f>PRODUCT(H10+T10)</f>
        <v>56</v>
      </c>
      <c r="I14" s="111">
        <f>PRODUCT(I10+U10)</f>
        <v>0</v>
      </c>
      <c r="J14" s="112">
        <v>0</v>
      </c>
      <c r="K14" s="35">
        <v>0</v>
      </c>
      <c r="L14" s="113">
        <f t="shared" si="0"/>
        <v>0.66304347826086951</v>
      </c>
      <c r="M14" s="113">
        <f t="shared" si="1"/>
        <v>0.60869565217391308</v>
      </c>
      <c r="N14" s="113">
        <f t="shared" si="2"/>
        <v>1.2717391304347827</v>
      </c>
      <c r="O14" s="113">
        <f t="shared" si="3"/>
        <v>0</v>
      </c>
      <c r="Q14" s="38"/>
      <c r="R14" s="38"/>
      <c r="S14" s="38"/>
      <c r="T14" s="109" t="s">
        <v>59</v>
      </c>
      <c r="U14" s="35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7" t="s">
        <v>50</v>
      </c>
      <c r="C15" s="118"/>
      <c r="D15" s="119"/>
      <c r="E15" s="111">
        <f>PRODUCT(AA10+AM10)</f>
        <v>31</v>
      </c>
      <c r="F15" s="111">
        <f>PRODUCT(AB10+AN10)</f>
        <v>2</v>
      </c>
      <c r="G15" s="111">
        <f>PRODUCT(AC10+AO10)</f>
        <v>34</v>
      </c>
      <c r="H15" s="111">
        <f>PRODUCT(AD10+AP10)</f>
        <v>27</v>
      </c>
      <c r="I15" s="111">
        <f>PRODUCT(AE10+AQ10)</f>
        <v>0</v>
      </c>
      <c r="J15" s="112">
        <v>0</v>
      </c>
      <c r="K15" s="24">
        <v>0</v>
      </c>
      <c r="L15" s="113">
        <f>PRODUCT((F15+G15)/E15)</f>
        <v>1.1612903225806452</v>
      </c>
      <c r="M15" s="113">
        <f>PRODUCT(H15/E15)</f>
        <v>0.87096774193548387</v>
      </c>
      <c r="N15" s="113">
        <f>PRODUCT((F15+G15+H15)/E15)</f>
        <v>2.032258064516129</v>
      </c>
      <c r="O15" s="113">
        <f>PRODUCT(I15/E15)</f>
        <v>0</v>
      </c>
      <c r="Q15" s="38"/>
      <c r="R15" s="38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20" t="s">
        <v>53</v>
      </c>
      <c r="C16" s="121"/>
      <c r="D16" s="122"/>
      <c r="E16" s="111">
        <f>SUM(E13:E15)</f>
        <v>125</v>
      </c>
      <c r="F16" s="111">
        <f t="shared" ref="F16:I16" si="4">SUM(F13:F15)</f>
        <v>7</v>
      </c>
      <c r="G16" s="111">
        <f t="shared" si="4"/>
        <v>90</v>
      </c>
      <c r="H16" s="111">
        <f t="shared" si="4"/>
        <v>83</v>
      </c>
      <c r="I16" s="111">
        <f t="shared" si="4"/>
        <v>4</v>
      </c>
      <c r="J16" s="112">
        <v>0</v>
      </c>
      <c r="K16" s="35">
        <f>SUM(K13:K15)</f>
        <v>7.0052539404553418</v>
      </c>
      <c r="L16" s="113">
        <f>PRODUCT((F16+G16)/E16)</f>
        <v>0.77600000000000002</v>
      </c>
      <c r="M16" s="113">
        <f>PRODUCT(H16/E16)</f>
        <v>0.66400000000000003</v>
      </c>
      <c r="N16" s="113">
        <f>PRODUCT((F16+G16+H16)/E16)</f>
        <v>1.44</v>
      </c>
      <c r="O16" s="113">
        <v>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sortState ref="B8:L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2018-12-06T17:53:50Z</dcterms:modified>
</cp:coreProperties>
</file>