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7" i="5" l="1"/>
  <c r="AQ17" i="5"/>
  <c r="AP17" i="5"/>
  <c r="AO17" i="5"/>
  <c r="AN17" i="5"/>
  <c r="AM17" i="5"/>
  <c r="AG17" i="5"/>
  <c r="AE17" i="5"/>
  <c r="I22" i="5" s="1"/>
  <c r="AD17" i="5"/>
  <c r="H22" i="5" s="1"/>
  <c r="AC17" i="5"/>
  <c r="G22" i="5" s="1"/>
  <c r="AB17" i="5"/>
  <c r="F22" i="5" s="1"/>
  <c r="AA17" i="5"/>
  <c r="E22" i="5" s="1"/>
  <c r="W17" i="5"/>
  <c r="U17" i="5"/>
  <c r="T17" i="5"/>
  <c r="S17" i="5"/>
  <c r="R17" i="5"/>
  <c r="Q17" i="5"/>
  <c r="K17" i="5"/>
  <c r="I17" i="5"/>
  <c r="H17" i="5"/>
  <c r="H21" i="5" s="1"/>
  <c r="H23" i="5" s="1"/>
  <c r="G17" i="5"/>
  <c r="G21" i="5" s="1"/>
  <c r="G23" i="5" s="1"/>
  <c r="F17" i="5"/>
  <c r="F21" i="5" s="1"/>
  <c r="F23" i="5" s="1"/>
  <c r="E17" i="5"/>
  <c r="E21" i="5" s="1"/>
  <c r="E23" i="5" s="1"/>
  <c r="AR17" i="5" l="1"/>
  <c r="I21" i="5"/>
  <c r="I23" i="5" s="1"/>
  <c r="K22" i="5"/>
  <c r="K23" i="5" s="1"/>
  <c r="O23" i="5"/>
  <c r="J22" i="5"/>
  <c r="O22" i="5"/>
  <c r="N23" i="5"/>
  <c r="L23" i="5"/>
  <c r="M23" i="5"/>
  <c r="N22" i="5"/>
  <c r="L22" i="5"/>
  <c r="M22" i="5"/>
  <c r="AF17" i="5"/>
  <c r="J23" i="5" l="1"/>
</calcChain>
</file>

<file path=xl/sharedStrings.xml><?xml version="1.0" encoding="utf-8"?>
<sst xmlns="http://schemas.openxmlformats.org/spreadsheetml/2006/main" count="87" uniqueCount="35">
  <si>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</si>
  <si>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</si>
  <si>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</si>
  <si>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</si>
  <si>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</si>
  <si>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</si>
  <si>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</si>
  <si>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</si>
  <si>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</si>
  <si>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</si>
  <si>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</si>
  <si>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</si>
  <si>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</si>
  <si>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</si>
  <si>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</si>
  <si>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</si>
  <si>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</si>
  <si>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</si>
  <si>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</si>
  <si>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</si>
  <si>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</si>
  <si>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</si>
  <si>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</si>
  <si>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</si>
  <si>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Marko Veittikoski</t>
  </si>
  <si>
    <t>8.</t>
  </si>
  <si>
    <t>SiKi</t>
  </si>
  <si>
    <t>3.</t>
  </si>
  <si>
    <t>5.</t>
  </si>
  <si>
    <t>4.</t>
  </si>
  <si>
    <t>7.</t>
  </si>
  <si>
    <t>10.</t>
  </si>
  <si>
    <t>5.3.1978   Simo</t>
  </si>
  <si>
    <t>SiKi = Simon Kiri  (1926),  kasvattajaseura</t>
  </si>
  <si>
    <t>SiKi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</si>
</sst>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14</v>
      </c>
      <c r="AB4" s="12">
        <v>1</v>
      </c>
      <c r="AC4" s="12">
        <v>3</v>
      </c>
      <c r="AD4" s="12">
        <v>13</v>
      </c>
      <c r="AE4" s="12">
        <v>56</v>
      </c>
      <c r="AF4" s="67">
        <v>0.57730000000000004</v>
      </c>
      <c r="AG4" s="68">
        <v>97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27</v>
      </c>
      <c r="Z5" s="1" t="s">
        <v>26</v>
      </c>
      <c r="AA5" s="12">
        <v>17</v>
      </c>
      <c r="AB5" s="12">
        <v>1</v>
      </c>
      <c r="AC5" s="12">
        <v>6</v>
      </c>
      <c r="AD5" s="12">
        <v>14</v>
      </c>
      <c r="AE5" s="12">
        <v>61</v>
      </c>
      <c r="AF5" s="67">
        <v>0.57540000000000002</v>
      </c>
      <c r="AG5" s="68">
        <v>106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2</v>
      </c>
      <c r="AP5" s="12">
        <v>4</v>
      </c>
      <c r="AQ5" s="12">
        <v>9</v>
      </c>
      <c r="AR5" s="65">
        <v>0.5</v>
      </c>
      <c r="AS5" s="69">
        <v>18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26</v>
      </c>
      <c r="AA6" s="12">
        <v>9</v>
      </c>
      <c r="AB6" s="12">
        <v>0</v>
      </c>
      <c r="AC6" s="12">
        <v>3</v>
      </c>
      <c r="AD6" s="12">
        <v>6</v>
      </c>
      <c r="AE6" s="12">
        <v>39</v>
      </c>
      <c r="AF6" s="67">
        <v>0.66100000000000003</v>
      </c>
      <c r="AG6" s="68">
        <v>59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29</v>
      </c>
      <c r="Z7" s="1" t="s">
        <v>26</v>
      </c>
      <c r="AA7" s="12">
        <v>17</v>
      </c>
      <c r="AB7" s="12">
        <v>2</v>
      </c>
      <c r="AC7" s="12">
        <v>18</v>
      </c>
      <c r="AD7" s="12">
        <v>21</v>
      </c>
      <c r="AE7" s="12">
        <v>69</v>
      </c>
      <c r="AF7" s="67">
        <v>0.62160000000000004</v>
      </c>
      <c r="AG7" s="68">
        <v>111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5</v>
      </c>
      <c r="AP7" s="12">
        <v>3</v>
      </c>
      <c r="AQ7" s="12">
        <v>15</v>
      </c>
      <c r="AR7" s="65">
        <v>0.75</v>
      </c>
      <c r="AS7" s="69">
        <v>20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30</v>
      </c>
      <c r="Z8" s="1" t="s">
        <v>26</v>
      </c>
      <c r="AA8" s="12">
        <v>10</v>
      </c>
      <c r="AB8" s="12">
        <v>0</v>
      </c>
      <c r="AC8" s="12">
        <v>12</v>
      </c>
      <c r="AD8" s="12">
        <v>4</v>
      </c>
      <c r="AE8" s="12">
        <v>38</v>
      </c>
      <c r="AF8" s="67">
        <v>0.54279999999999995</v>
      </c>
      <c r="AG8" s="68">
        <v>70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30</v>
      </c>
      <c r="Z9" s="1" t="s">
        <v>26</v>
      </c>
      <c r="AA9" s="12">
        <v>13</v>
      </c>
      <c r="AB9" s="12">
        <v>2</v>
      </c>
      <c r="AC9" s="12">
        <v>9</v>
      </c>
      <c r="AD9" s="12">
        <v>17</v>
      </c>
      <c r="AE9" s="12">
        <v>50</v>
      </c>
      <c r="AF9" s="67">
        <v>0.53190000000000004</v>
      </c>
      <c r="AG9" s="68">
        <v>94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29</v>
      </c>
      <c r="Z10" s="1" t="s">
        <v>26</v>
      </c>
      <c r="AA10" s="12">
        <v>8</v>
      </c>
      <c r="AB10" s="12">
        <v>2</v>
      </c>
      <c r="AC10" s="12">
        <v>10</v>
      </c>
      <c r="AD10" s="12">
        <v>6</v>
      </c>
      <c r="AE10" s="12">
        <v>36</v>
      </c>
      <c r="AF10" s="67">
        <v>0.6</v>
      </c>
      <c r="AG10" s="68">
        <v>60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2</v>
      </c>
      <c r="AR10" s="65">
        <v>0.22220000000000001</v>
      </c>
      <c r="AS10" s="69">
        <v>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7"/>
      <c r="AG11" s="6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28</v>
      </c>
      <c r="Z12" s="1" t="s">
        <v>26</v>
      </c>
      <c r="AA12" s="12">
        <v>9</v>
      </c>
      <c r="AB12" s="12">
        <v>0</v>
      </c>
      <c r="AC12" s="12">
        <v>6</v>
      </c>
      <c r="AD12" s="12">
        <v>3</v>
      </c>
      <c r="AE12" s="12">
        <v>25</v>
      </c>
      <c r="AF12" s="67">
        <v>0.48070000000000002</v>
      </c>
      <c r="AG12" s="68">
        <v>52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7"/>
      <c r="AG13" s="68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2016</v>
      </c>
      <c r="Y14" s="12" t="s">
        <v>31</v>
      </c>
      <c r="Z14" s="1" t="s">
        <v>26</v>
      </c>
      <c r="AA14" s="12">
        <v>10</v>
      </c>
      <c r="AB14" s="12">
        <v>0</v>
      </c>
      <c r="AC14" s="12">
        <v>15</v>
      </c>
      <c r="AD14" s="12">
        <v>2</v>
      </c>
      <c r="AE14" s="12">
        <v>24</v>
      </c>
      <c r="AF14" s="67">
        <v>0.43630000000000002</v>
      </c>
      <c r="AG14" s="68">
        <v>55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/>
      <c r="Y15" s="12"/>
      <c r="Z15" s="1"/>
      <c r="AA15" s="12"/>
      <c r="AB15" s="12"/>
      <c r="AC15" s="12"/>
      <c r="AD15" s="12"/>
      <c r="AE15" s="12"/>
      <c r="AF15" s="67"/>
      <c r="AG15" s="68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2020</v>
      </c>
      <c r="Y16" s="12" t="s">
        <v>30</v>
      </c>
      <c r="Z16" s="1" t="s">
        <v>34</v>
      </c>
      <c r="AA16" s="12">
        <v>3</v>
      </c>
      <c r="AB16" s="12">
        <v>0</v>
      </c>
      <c r="AC16" s="12">
        <v>2</v>
      </c>
      <c r="AD16" s="12">
        <v>0</v>
      </c>
      <c r="AE16" s="12">
        <v>3</v>
      </c>
      <c r="AF16" s="32">
        <v>0.2727</v>
      </c>
      <c r="AG16" s="19">
        <v>11</v>
      </c>
      <c r="AH16" s="40"/>
      <c r="AI16" s="7"/>
      <c r="AJ16" s="7"/>
      <c r="AK16" s="7"/>
      <c r="AL16" s="70"/>
      <c r="AM16" s="12"/>
      <c r="AN16" s="12"/>
      <c r="AO16" s="13"/>
      <c r="AP16" s="12"/>
      <c r="AQ16" s="12"/>
      <c r="AR16" s="65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1" t="s">
        <v>13</v>
      </c>
      <c r="C17" s="62"/>
      <c r="D17" s="63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1"/>
      <c r="O17" s="42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64" t="s">
        <v>13</v>
      </c>
      <c r="Y17" s="11"/>
      <c r="Z17" s="9"/>
      <c r="AA17" s="36">
        <f>SUM(AA4:AA16)</f>
        <v>110</v>
      </c>
      <c r="AB17" s="36">
        <f>SUM(AB4:AB16)</f>
        <v>8</v>
      </c>
      <c r="AC17" s="36">
        <f>SUM(AC4:AC16)</f>
        <v>84</v>
      </c>
      <c r="AD17" s="36">
        <f>SUM(AD4:AD16)</f>
        <v>86</v>
      </c>
      <c r="AE17" s="36">
        <f>SUM(AE4:AE16)</f>
        <v>401</v>
      </c>
      <c r="AF17" s="37">
        <f>PRODUCT(AE17/AG17)</f>
        <v>0.56083916083916086</v>
      </c>
      <c r="AG17" s="21">
        <f>SUM(AG4:AG16)</f>
        <v>715</v>
      </c>
      <c r="AH17" s="18"/>
      <c r="AI17" s="29"/>
      <c r="AJ17" s="41"/>
      <c r="AK17" s="42"/>
      <c r="AL17" s="10"/>
      <c r="AM17" s="36">
        <f>SUM(AM4:AM16)</f>
        <v>7</v>
      </c>
      <c r="AN17" s="36">
        <f>SUM(AN4:AN16)</f>
        <v>0</v>
      </c>
      <c r="AO17" s="36">
        <f>SUM(AO4:AO16)</f>
        <v>7</v>
      </c>
      <c r="AP17" s="36">
        <f>SUM(AP4:AP16)</f>
        <v>7</v>
      </c>
      <c r="AQ17" s="36">
        <f>SUM(AQ4:AQ16)</f>
        <v>26</v>
      </c>
      <c r="AR17" s="37">
        <f>PRODUCT(AQ17/AS17)</f>
        <v>0.55319148936170215</v>
      </c>
      <c r="AS17" s="39">
        <f>SUM(AS4:AS16)</f>
        <v>47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8" t="s">
        <v>16</v>
      </c>
      <c r="C19" s="49"/>
      <c r="D19" s="50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22</v>
      </c>
      <c r="O19" s="7" t="s">
        <v>21</v>
      </c>
      <c r="Q19" s="17"/>
      <c r="R19" s="17" t="s">
        <v>10</v>
      </c>
      <c r="S19" s="17"/>
      <c r="T19" s="54" t="s">
        <v>33</v>
      </c>
      <c r="U19" s="10"/>
      <c r="V19" s="19"/>
      <c r="W19" s="19"/>
      <c r="X19" s="43"/>
      <c r="Y19" s="43"/>
      <c r="Z19" s="43"/>
      <c r="AA19" s="43"/>
      <c r="AB19" s="43"/>
      <c r="AC19" s="17"/>
      <c r="AD19" s="17"/>
      <c r="AE19" s="17"/>
      <c r="AF19" s="16"/>
      <c r="AG19" s="16"/>
      <c r="AH19" s="16"/>
      <c r="AI19" s="16"/>
      <c r="AJ19" s="16"/>
      <c r="AK19" s="16"/>
      <c r="AM19" s="19"/>
      <c r="AN19" s="43"/>
      <c r="AO19" s="43"/>
      <c r="AP19" s="43"/>
      <c r="AQ19" s="43"/>
      <c r="AR19" s="43"/>
      <c r="AS19" s="43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1" t="s">
        <v>15</v>
      </c>
      <c r="C20" s="3"/>
      <c r="D20" s="52"/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60">
        <v>0</v>
      </c>
      <c r="K20" s="16"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7">
        <f>PRODUCT(E17+Q17)</f>
        <v>0</v>
      </c>
      <c r="F21" s="47">
        <f>PRODUCT(F17+R17)</f>
        <v>0</v>
      </c>
      <c r="G21" s="47">
        <f>PRODUCT(G17+S17)</f>
        <v>0</v>
      </c>
      <c r="H21" s="47">
        <f>PRODUCT(H17+T17)</f>
        <v>0</v>
      </c>
      <c r="I21" s="47">
        <f>PRODUCT(I17+U17)</f>
        <v>0</v>
      </c>
      <c r="J21" s="60">
        <v>0</v>
      </c>
      <c r="K21" s="16">
        <v>0</v>
      </c>
      <c r="L21" s="53">
        <v>0</v>
      </c>
      <c r="M21" s="53">
        <v>0</v>
      </c>
      <c r="N21" s="53">
        <v>0</v>
      </c>
      <c r="O21" s="53">
        <v>0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7">
        <f>PRODUCT(AA17+AM17)</f>
        <v>117</v>
      </c>
      <c r="F22" s="47">
        <f>PRODUCT(AB17+AN17)</f>
        <v>8</v>
      </c>
      <c r="G22" s="47">
        <f>PRODUCT(AC17+AO17)</f>
        <v>91</v>
      </c>
      <c r="H22" s="47">
        <f>PRODUCT(AD17+AP17)</f>
        <v>93</v>
      </c>
      <c r="I22" s="47">
        <f>PRODUCT(AE17+AQ17)</f>
        <v>427</v>
      </c>
      <c r="J22" s="60">
        <f>PRODUCT(I22/K22)</f>
        <v>0.56036745406824151</v>
      </c>
      <c r="K22" s="10">
        <f>PRODUCT(AG17+AS17)</f>
        <v>762</v>
      </c>
      <c r="L22" s="53">
        <f>PRODUCT((F22+G22)/E22)</f>
        <v>0.84615384615384615</v>
      </c>
      <c r="M22" s="53">
        <f>PRODUCT(H22/E22)</f>
        <v>0.79487179487179482</v>
      </c>
      <c r="N22" s="53">
        <f>PRODUCT((F22+G22+H22)/E22)</f>
        <v>1.641025641025641</v>
      </c>
      <c r="O22" s="53">
        <f>PRODUCT(I22/E22)</f>
        <v>3.6495726495726495</v>
      </c>
      <c r="Q22" s="17"/>
      <c r="R22" s="17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4" t="s">
        <v>13</v>
      </c>
      <c r="C23" s="45"/>
      <c r="D23" s="46"/>
      <c r="E23" s="47">
        <f>SUM(E20:E22)</f>
        <v>117</v>
      </c>
      <c r="F23" s="47">
        <f t="shared" ref="F23:I23" si="0">SUM(F20:F22)</f>
        <v>8</v>
      </c>
      <c r="G23" s="47">
        <f t="shared" si="0"/>
        <v>91</v>
      </c>
      <c r="H23" s="47">
        <f t="shared" si="0"/>
        <v>93</v>
      </c>
      <c r="I23" s="47">
        <f t="shared" si="0"/>
        <v>427</v>
      </c>
      <c r="J23" s="60">
        <f>PRODUCT(I23/K23)</f>
        <v>0.56036745406824151</v>
      </c>
      <c r="K23" s="16">
        <f>SUM(K20:K22)</f>
        <v>762</v>
      </c>
      <c r="L23" s="53">
        <f>PRODUCT((F23+G23)/E23)</f>
        <v>0.84615384615384615</v>
      </c>
      <c r="M23" s="53">
        <f>PRODUCT(H23/E23)</f>
        <v>0.79487179487179482</v>
      </c>
      <c r="N23" s="53">
        <f>PRODUCT((F23+G23+H23)/E23)</f>
        <v>1.641025641025641</v>
      </c>
      <c r="O23" s="53">
        <f>PRODUCT(I23/E23)</f>
        <v>3.6495726495726495</v>
      </c>
      <c r="Q23" s="10"/>
      <c r="R23" s="10"/>
      <c r="S23" s="10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0"/>
      <c r="AL188" s="10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</sheetData>
  <sortState ref="X14:AJ16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2020-08-29T11:31:14Z</dcterms:modified>
</cp:coreProperties>
</file>