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3" i="4" l="1"/>
  <c r="O16" i="4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K17" i="4" l="1"/>
  <c r="M17" i="4"/>
  <c r="J17" i="4"/>
  <c r="K18" i="4"/>
  <c r="F18" i="4"/>
  <c r="L18" i="4" s="1"/>
  <c r="H18" i="4"/>
  <c r="M18" i="4" s="1"/>
  <c r="N17" i="4"/>
  <c r="L17" i="4"/>
  <c r="O17" i="4"/>
  <c r="H19" i="4"/>
  <c r="M19" i="4" s="1"/>
  <c r="O19" i="4"/>
  <c r="J18" i="4"/>
  <c r="O18" i="4"/>
  <c r="AF13" i="4"/>
  <c r="P9" i="3"/>
  <c r="M9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K19" i="4" l="1"/>
  <c r="J19" i="4" s="1"/>
  <c r="N18" i="4"/>
  <c r="F19" i="4"/>
  <c r="N19" i="4" s="1"/>
  <c r="L19" i="4" l="1"/>
</calcChain>
</file>

<file path=xl/sharedStrings.xml><?xml version="1.0" encoding="utf-8"?>
<sst xmlns="http://schemas.openxmlformats.org/spreadsheetml/2006/main" count="297" uniqueCount="133">
  <si>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</si>
  <si>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</si>
  <si>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</si>
  <si>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</si>
  <si>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</si>
  <si>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</si>
  <si>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</si>
  <si>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</si>
  <si>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</si>
  <si>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</si>
  <si>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</si>
  <si>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</si>
  <si>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</si>
  <si>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</si>
  <si>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</si>
  <si>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</si>
  <si>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</si>
  <si>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</si>
  <si>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</si>
  <si>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</si>
  <si>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</si>
  <si>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</si>
  <si>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</si>
  <si>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</si>
  <si>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</si>
  <si>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</si>
  <si>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</si>
  <si>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</si>
  <si>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</si>
  <si>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</si>
  <si>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</si>
  <si>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</si>
  <si>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</si>
  <si>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</si>
  <si>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Vehkaperä</t>
  </si>
  <si>
    <t>9.</t>
  </si>
  <si>
    <t>Lippo</t>
  </si>
  <si>
    <t>8.</t>
  </si>
  <si>
    <t>7.</t>
  </si>
  <si>
    <t>1.</t>
  </si>
  <si>
    <t>KaMa</t>
  </si>
  <si>
    <t>ykköspesis</t>
  </si>
  <si>
    <t>suomensarja</t>
  </si>
  <si>
    <t>Lippo  2</t>
  </si>
  <si>
    <t>5.  ottelu</t>
  </si>
  <si>
    <t>09.07. 2002  Lippo - KaMa  2-0  (6-0, 8-2)</t>
  </si>
  <si>
    <t>06.06. 2002  Lippo - PattU  0-1  (1-2, 2-2)</t>
  </si>
  <si>
    <t xml:space="preserve">  17 v   3 kk 20 pv</t>
  </si>
  <si>
    <t xml:space="preserve">  17 v   4 kk 22 pv</t>
  </si>
  <si>
    <t>Polte</t>
  </si>
  <si>
    <t>4.</t>
  </si>
  <si>
    <t>3.</t>
  </si>
  <si>
    <t>KiimU</t>
  </si>
  <si>
    <t>16.</t>
  </si>
  <si>
    <t>Seurat</t>
  </si>
  <si>
    <t>KeLy = Kellon Lyönti  (1946), kasvattajaseura</t>
  </si>
  <si>
    <t>Lippo = Oulun Lippo  (1955)</t>
  </si>
  <si>
    <t>Polte = Oulun Polte  (2007)</t>
  </si>
  <si>
    <t>KiimU = Kiimingin Urheilijat  (1938)</t>
  </si>
  <si>
    <t>KaMa = Kankaanpään Maila  (1958)</t>
  </si>
  <si>
    <t>17.2.1985</t>
  </si>
  <si>
    <t>YKKÖSPESIS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</si>
  <si>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</si>
  <si>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</si>
  <si>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</si>
  <si>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</si>
  <si>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</si>
  <si>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</si>
  <si>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</si>
  <si>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</si>
  <si>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</si>
  <si>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</si>
  <si>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</si>
  <si>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</si>
  <si>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</si>
  <si>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</si>
  <si>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</si>
  <si>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</si>
  <si>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</si>
  <si>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</si>
  <si>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</si>
  <si>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jok</t>
  </si>
  <si>
    <t>28.06. 2002  Ilmajoki</t>
  </si>
  <si>
    <t xml:space="preserve">  0-1  (0-5, 1-1)</t>
  </si>
  <si>
    <t>Jimi Heikkinen</t>
  </si>
  <si>
    <t>1059</t>
  </si>
  <si>
    <t>1v</t>
  </si>
  <si>
    <t>I p</t>
  </si>
  <si>
    <t>30.06. 2006  Kitee</t>
  </si>
  <si>
    <t xml:space="preserve">  0-2  (0-1, 0-1)</t>
  </si>
  <si>
    <t>Länsi</t>
  </si>
  <si>
    <t>Sami-Petteri Kivimäki</t>
  </si>
  <si>
    <t>2125</t>
  </si>
  <si>
    <t>s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</si>
  <si>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</si>
  <si>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</si>
  <si>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</si>
  <si>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</si>
  <si>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</si>
  <si>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</si>
  <si>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</si>
  <si>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</si>
  <si>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</si>
  <si>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</si>
  <si>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7.</t>
  </si>
  <si>
    <t>Jatkosarja  8.</t>
  </si>
  <si>
    <t>0-0-0</t>
  </si>
  <si>
    <t>0/2</t>
  </si>
  <si>
    <t>0/0</t>
  </si>
  <si>
    <t>KAIKKIEN AIKOJEN TILASTOT, TOP-10</t>
  </si>
  <si>
    <t>PESISPÖRSSIRAJAT</t>
  </si>
  <si>
    <t>Lyöty</t>
  </si>
  <si>
    <t>Tuotu</t>
  </si>
  <si>
    <t>1/2</t>
  </si>
  <si>
    <t>4/6</t>
  </si>
  <si>
    <t>4/5</t>
  </si>
  <si>
    <t>0/1</t>
  </si>
  <si>
    <t>3/4</t>
  </si>
  <si>
    <t>1/1</t>
  </si>
  <si>
    <t>2/3</t>
  </si>
  <si>
    <t>6/8</t>
  </si>
  <si>
    <t>2/2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</si>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</sst>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65" fontId="3" fillId="10" borderId="1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80" customWidth="1"/>
    <col min="3" max="3" width="6.140625" style="79" customWidth="1"/>
    <col min="4" max="4" width="8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6.42578125" style="79" customWidth="1"/>
    <col min="34" max="34" width="14.140625" style="79" customWidth="1"/>
    <col min="35" max="35" width="13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21"/>
      <c r="B1" s="2" t="s">
        <v>34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24" customFormat="1" ht="15" customHeight="1" x14ac:dyDescent="0.25">
      <c r="A2" s="12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122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123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123" t="s">
        <v>97</v>
      </c>
      <c r="AP2" s="14"/>
      <c r="AQ2" s="15"/>
      <c r="AR2" s="45"/>
    </row>
    <row r="3" spans="1:44" s="124" customFormat="1" ht="15" customHeight="1" x14ac:dyDescent="0.25">
      <c r="A3" s="12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103</v>
      </c>
      <c r="AO3" s="15" t="s">
        <v>31</v>
      </c>
      <c r="AP3" s="17" t="s">
        <v>32</v>
      </c>
      <c r="AQ3" s="18" t="s">
        <v>33</v>
      </c>
      <c r="AR3" s="45"/>
    </row>
    <row r="4" spans="1:44" s="124" customFormat="1" ht="15" customHeight="1" x14ac:dyDescent="0.25">
      <c r="A4" s="122"/>
      <c r="B4" s="24">
        <v>2002</v>
      </c>
      <c r="C4" s="24" t="s">
        <v>38</v>
      </c>
      <c r="D4" s="25" t="s">
        <v>43</v>
      </c>
      <c r="E4" s="24"/>
      <c r="F4" s="26" t="s">
        <v>42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125"/>
      <c r="AO4" s="49"/>
      <c r="AP4" s="39"/>
      <c r="AQ4" s="29"/>
      <c r="AR4" s="45"/>
    </row>
    <row r="5" spans="1:44" s="124" customFormat="1" ht="15" customHeight="1" x14ac:dyDescent="0.25">
      <c r="A5" s="122"/>
      <c r="B5" s="29">
        <v>2002</v>
      </c>
      <c r="C5" s="29" t="s">
        <v>35</v>
      </c>
      <c r="D5" s="2" t="s">
        <v>36</v>
      </c>
      <c r="E5" s="29">
        <v>18</v>
      </c>
      <c r="F5" s="29">
        <v>0</v>
      </c>
      <c r="G5" s="29">
        <v>1</v>
      </c>
      <c r="H5" s="29">
        <v>3</v>
      </c>
      <c r="I5" s="29">
        <v>17</v>
      </c>
      <c r="J5" s="29">
        <v>8</v>
      </c>
      <c r="K5" s="29">
        <v>2</v>
      </c>
      <c r="L5" s="29">
        <v>6</v>
      </c>
      <c r="M5" s="29">
        <v>1</v>
      </c>
      <c r="N5" s="32">
        <v>0.53100000000000003</v>
      </c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125"/>
      <c r="AO5" s="49"/>
      <c r="AP5" s="39"/>
      <c r="AQ5" s="29"/>
      <c r="AR5" s="45"/>
    </row>
    <row r="6" spans="1:44" s="124" customFormat="1" ht="15" customHeight="1" x14ac:dyDescent="0.25">
      <c r="A6" s="122"/>
      <c r="B6" s="33">
        <v>2003</v>
      </c>
      <c r="C6" s="33" t="s">
        <v>53</v>
      </c>
      <c r="D6" s="34" t="s">
        <v>52</v>
      </c>
      <c r="E6" s="33"/>
      <c r="F6" s="35" t="s">
        <v>41</v>
      </c>
      <c r="G6" s="82"/>
      <c r="H6" s="81"/>
      <c r="I6" s="33"/>
      <c r="J6" s="33"/>
      <c r="K6" s="33"/>
      <c r="L6" s="33"/>
      <c r="M6" s="33"/>
      <c r="N6" s="36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2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125"/>
      <c r="AO6" s="49"/>
      <c r="AP6" s="39"/>
      <c r="AQ6" s="29"/>
      <c r="AR6" s="45"/>
    </row>
    <row r="7" spans="1:44" s="124" customFormat="1" ht="15" customHeight="1" x14ac:dyDescent="0.25">
      <c r="A7" s="122"/>
      <c r="B7" s="29">
        <v>2003</v>
      </c>
      <c r="C7" s="29" t="s">
        <v>37</v>
      </c>
      <c r="D7" s="2" t="s">
        <v>36</v>
      </c>
      <c r="E7" s="29">
        <v>4</v>
      </c>
      <c r="F7" s="29">
        <v>0</v>
      </c>
      <c r="G7" s="29">
        <v>0</v>
      </c>
      <c r="H7" s="29">
        <v>1</v>
      </c>
      <c r="I7" s="29">
        <v>7</v>
      </c>
      <c r="J7" s="29">
        <v>7</v>
      </c>
      <c r="K7" s="29">
        <v>0</v>
      </c>
      <c r="L7" s="29">
        <v>0</v>
      </c>
      <c r="M7" s="29">
        <v>0</v>
      </c>
      <c r="N7" s="32">
        <v>0.63600000000000001</v>
      </c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2"/>
      <c r="AA7" s="23">
        <v>0</v>
      </c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125"/>
      <c r="AO7" s="49"/>
      <c r="AP7" s="39"/>
      <c r="AQ7" s="29"/>
      <c r="AR7" s="45"/>
    </row>
    <row r="8" spans="1:44" s="124" customFormat="1" ht="15" customHeight="1" x14ac:dyDescent="0.25">
      <c r="A8" s="122"/>
      <c r="B8" s="24">
        <v>2004</v>
      </c>
      <c r="C8" s="24" t="s">
        <v>39</v>
      </c>
      <c r="D8" s="25" t="s">
        <v>43</v>
      </c>
      <c r="E8" s="24"/>
      <c r="F8" s="26" t="s">
        <v>42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2"/>
      <c r="AA8" s="23">
        <v>0</v>
      </c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125"/>
      <c r="AO8" s="49"/>
      <c r="AP8" s="39"/>
      <c r="AQ8" s="29"/>
      <c r="AR8" s="45"/>
    </row>
    <row r="9" spans="1:44" s="124" customFormat="1" ht="15" customHeight="1" x14ac:dyDescent="0.25">
      <c r="A9" s="122"/>
      <c r="B9" s="29">
        <v>2004</v>
      </c>
      <c r="C9" s="29" t="s">
        <v>38</v>
      </c>
      <c r="D9" s="2" t="s">
        <v>36</v>
      </c>
      <c r="E9" s="29">
        <v>22</v>
      </c>
      <c r="F9" s="29">
        <v>0</v>
      </c>
      <c r="G9" s="29">
        <v>0</v>
      </c>
      <c r="H9" s="29">
        <v>10</v>
      </c>
      <c r="I9" s="29">
        <v>40</v>
      </c>
      <c r="J9" s="29">
        <v>27</v>
      </c>
      <c r="K9" s="29">
        <v>7</v>
      </c>
      <c r="L9" s="29">
        <v>6</v>
      </c>
      <c r="M9" s="29">
        <v>0</v>
      </c>
      <c r="N9" s="32">
        <v>0.41699999999999998</v>
      </c>
      <c r="O9" s="23"/>
      <c r="P9" s="18"/>
      <c r="Q9" s="18"/>
      <c r="R9" s="18"/>
      <c r="S9" s="18"/>
      <c r="T9" s="23"/>
      <c r="U9" s="29">
        <v>6</v>
      </c>
      <c r="V9" s="29">
        <v>0</v>
      </c>
      <c r="W9" s="29">
        <v>0</v>
      </c>
      <c r="X9" s="29">
        <v>2</v>
      </c>
      <c r="Y9" s="29">
        <v>13</v>
      </c>
      <c r="Z9" s="32">
        <v>0.41899999999999998</v>
      </c>
      <c r="AA9" s="23">
        <v>66</v>
      </c>
      <c r="AB9" s="18"/>
      <c r="AC9" s="18"/>
      <c r="AD9" s="18"/>
      <c r="AE9" s="18"/>
      <c r="AF9" s="23"/>
      <c r="AG9" s="31" t="s">
        <v>104</v>
      </c>
      <c r="AH9" s="31"/>
      <c r="AI9" s="31"/>
      <c r="AJ9" s="31"/>
      <c r="AK9" s="23"/>
      <c r="AL9" s="29"/>
      <c r="AM9" s="31"/>
      <c r="AN9" s="125"/>
      <c r="AO9" s="49"/>
      <c r="AP9" s="39"/>
      <c r="AQ9" s="29"/>
      <c r="AR9" s="45"/>
    </row>
    <row r="10" spans="1:44" s="124" customFormat="1" ht="15" customHeight="1" x14ac:dyDescent="0.25">
      <c r="A10" s="122"/>
      <c r="B10" s="24">
        <v>2005</v>
      </c>
      <c r="C10" s="24" t="s">
        <v>50</v>
      </c>
      <c r="D10" s="25" t="s">
        <v>43</v>
      </c>
      <c r="E10" s="24"/>
      <c r="F10" s="26" t="s">
        <v>42</v>
      </c>
      <c r="G10" s="24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2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125"/>
      <c r="AO10" s="49"/>
      <c r="AP10" s="39"/>
      <c r="AQ10" s="29"/>
      <c r="AR10" s="45"/>
    </row>
    <row r="11" spans="1:44" s="124" customFormat="1" ht="15" customHeight="1" x14ac:dyDescent="0.25">
      <c r="A11" s="122"/>
      <c r="B11" s="29">
        <v>2006</v>
      </c>
      <c r="C11" s="29" t="s">
        <v>37</v>
      </c>
      <c r="D11" s="2" t="s">
        <v>36</v>
      </c>
      <c r="E11" s="29">
        <v>27</v>
      </c>
      <c r="F11" s="29">
        <v>0</v>
      </c>
      <c r="G11" s="29">
        <v>3</v>
      </c>
      <c r="H11" s="29">
        <v>13</v>
      </c>
      <c r="I11" s="29">
        <v>53</v>
      </c>
      <c r="J11" s="29">
        <v>47</v>
      </c>
      <c r="K11" s="29">
        <v>1</v>
      </c>
      <c r="L11" s="29">
        <v>2</v>
      </c>
      <c r="M11" s="29">
        <v>3</v>
      </c>
      <c r="N11" s="37">
        <v>0.46899999999999997</v>
      </c>
      <c r="O11" s="23"/>
      <c r="P11" s="18"/>
      <c r="Q11" s="18"/>
      <c r="R11" s="18"/>
      <c r="S11" s="18"/>
      <c r="T11" s="23"/>
      <c r="U11" s="29">
        <v>7</v>
      </c>
      <c r="V11" s="29">
        <v>0</v>
      </c>
      <c r="W11" s="29">
        <v>1</v>
      </c>
      <c r="X11" s="29">
        <v>2</v>
      </c>
      <c r="Y11" s="29">
        <v>11</v>
      </c>
      <c r="Z11" s="32">
        <v>0.379</v>
      </c>
      <c r="AA11" s="23"/>
      <c r="AB11" s="18"/>
      <c r="AC11" s="18"/>
      <c r="AD11" s="18"/>
      <c r="AE11" s="18"/>
      <c r="AF11" s="23"/>
      <c r="AG11" s="31" t="s">
        <v>105</v>
      </c>
      <c r="AH11" s="31"/>
      <c r="AI11" s="31"/>
      <c r="AJ11" s="31"/>
      <c r="AK11" s="23"/>
      <c r="AL11" s="29"/>
      <c r="AM11" s="31"/>
      <c r="AN11" s="125"/>
      <c r="AO11" s="49"/>
      <c r="AP11" s="39"/>
      <c r="AQ11" s="29"/>
      <c r="AR11" s="45"/>
    </row>
    <row r="12" spans="1:44" s="124" customFormat="1" ht="15" customHeight="1" x14ac:dyDescent="0.25">
      <c r="A12" s="122"/>
      <c r="B12" s="33">
        <v>2007</v>
      </c>
      <c r="C12" s="33" t="s">
        <v>39</v>
      </c>
      <c r="D12" s="34" t="s">
        <v>40</v>
      </c>
      <c r="E12" s="35"/>
      <c r="F12" s="35" t="s">
        <v>41</v>
      </c>
      <c r="G12" s="82"/>
      <c r="H12" s="81"/>
      <c r="I12" s="34"/>
      <c r="J12" s="34"/>
      <c r="K12" s="34"/>
      <c r="L12" s="34"/>
      <c r="M12" s="33"/>
      <c r="N12" s="33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2"/>
      <c r="AA12" s="23">
        <v>0</v>
      </c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31"/>
      <c r="AN12" s="125"/>
      <c r="AO12" s="49"/>
      <c r="AP12" s="39"/>
      <c r="AQ12" s="29"/>
      <c r="AR12" s="45"/>
    </row>
    <row r="13" spans="1:44" s="124" customFormat="1" ht="15" customHeight="1" x14ac:dyDescent="0.25">
      <c r="A13" s="122"/>
      <c r="B13" s="33">
        <v>2008</v>
      </c>
      <c r="C13" s="33" t="s">
        <v>50</v>
      </c>
      <c r="D13" s="34" t="s">
        <v>40</v>
      </c>
      <c r="E13" s="35"/>
      <c r="F13" s="35" t="s">
        <v>41</v>
      </c>
      <c r="G13" s="82"/>
      <c r="H13" s="81"/>
      <c r="I13" s="33"/>
      <c r="J13" s="33"/>
      <c r="K13" s="33"/>
      <c r="L13" s="33"/>
      <c r="M13" s="33"/>
      <c r="N13" s="36"/>
      <c r="O13" s="23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32"/>
      <c r="AA13" s="23">
        <v>0</v>
      </c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9"/>
      <c r="AM13" s="31"/>
      <c r="AN13" s="125"/>
      <c r="AO13" s="49"/>
      <c r="AP13" s="39"/>
      <c r="AQ13" s="29"/>
      <c r="AR13" s="45"/>
    </row>
    <row r="14" spans="1:44" s="124" customFormat="1" ht="15" customHeight="1" x14ac:dyDescent="0.25">
      <c r="A14" s="122"/>
      <c r="B14" s="33">
        <v>2009</v>
      </c>
      <c r="C14" s="33" t="s">
        <v>51</v>
      </c>
      <c r="D14" s="34" t="s">
        <v>40</v>
      </c>
      <c r="E14" s="35"/>
      <c r="F14" s="35" t="s">
        <v>41</v>
      </c>
      <c r="G14" s="82"/>
      <c r="H14" s="81"/>
      <c r="I14" s="33"/>
      <c r="J14" s="33"/>
      <c r="K14" s="33"/>
      <c r="L14" s="33"/>
      <c r="M14" s="33"/>
      <c r="N14" s="36"/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32"/>
      <c r="AA14" s="23">
        <v>0</v>
      </c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9"/>
      <c r="AM14" s="31"/>
      <c r="AN14" s="125"/>
      <c r="AO14" s="49"/>
      <c r="AP14" s="39"/>
      <c r="AQ14" s="29"/>
      <c r="AR14" s="45"/>
    </row>
    <row r="15" spans="1:44" s="124" customFormat="1" ht="15" customHeight="1" x14ac:dyDescent="0.25">
      <c r="A15" s="122"/>
      <c r="B15" s="33">
        <v>2010</v>
      </c>
      <c r="C15" s="33" t="s">
        <v>50</v>
      </c>
      <c r="D15" s="34" t="s">
        <v>49</v>
      </c>
      <c r="E15" s="35"/>
      <c r="F15" s="35" t="s">
        <v>41</v>
      </c>
      <c r="G15" s="82"/>
      <c r="H15" s="81"/>
      <c r="I15" s="33"/>
      <c r="J15" s="33"/>
      <c r="K15" s="33"/>
      <c r="L15" s="33"/>
      <c r="M15" s="33"/>
      <c r="N15" s="36"/>
      <c r="O15" s="23"/>
      <c r="P15" s="18"/>
      <c r="Q15" s="18"/>
      <c r="R15" s="18"/>
      <c r="S15" s="18"/>
      <c r="T15" s="23"/>
      <c r="U15" s="31"/>
      <c r="V15" s="31"/>
      <c r="W15" s="31"/>
      <c r="X15" s="31"/>
      <c r="Y15" s="31"/>
      <c r="Z15" s="32"/>
      <c r="AA15" s="23">
        <v>40</v>
      </c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9"/>
      <c r="AM15" s="31"/>
      <c r="AN15" s="125"/>
      <c r="AO15" s="49"/>
      <c r="AP15" s="39"/>
      <c r="AQ15" s="29"/>
      <c r="AR15" s="45"/>
    </row>
    <row r="16" spans="1:44" s="124" customFormat="1" ht="15" customHeight="1" x14ac:dyDescent="0.25">
      <c r="A16" s="126"/>
      <c r="B16" s="16" t="s">
        <v>7</v>
      </c>
      <c r="C16" s="17"/>
      <c r="D16" s="15"/>
      <c r="E16" s="18">
        <v>71</v>
      </c>
      <c r="F16" s="18">
        <v>0</v>
      </c>
      <c r="G16" s="18">
        <v>4</v>
      </c>
      <c r="H16" s="18">
        <v>27</v>
      </c>
      <c r="I16" s="18">
        <v>117</v>
      </c>
      <c r="J16" s="18">
        <v>89</v>
      </c>
      <c r="K16" s="18">
        <v>10</v>
      </c>
      <c r="L16" s="18">
        <v>14</v>
      </c>
      <c r="M16" s="18">
        <v>4</v>
      </c>
      <c r="N16" s="38">
        <v>0.46400000000000002</v>
      </c>
      <c r="O16" s="23"/>
      <c r="P16" s="127" t="s">
        <v>106</v>
      </c>
      <c r="Q16" s="127" t="s">
        <v>106</v>
      </c>
      <c r="R16" s="127" t="s">
        <v>106</v>
      </c>
      <c r="S16" s="127" t="s">
        <v>106</v>
      </c>
      <c r="T16" s="28"/>
      <c r="U16" s="18">
        <f t="shared" ref="U16:Y16" si="0">PRODUCT(E22)</f>
        <v>13</v>
      </c>
      <c r="V16" s="18">
        <f t="shared" si="0"/>
        <v>0</v>
      </c>
      <c r="W16" s="18">
        <f t="shared" si="0"/>
        <v>1</v>
      </c>
      <c r="X16" s="18">
        <f t="shared" si="0"/>
        <v>4</v>
      </c>
      <c r="Y16" s="18">
        <f t="shared" si="0"/>
        <v>24</v>
      </c>
      <c r="Z16" s="38">
        <f>PRODUCT(N22)</f>
        <v>0.4</v>
      </c>
      <c r="AA16" s="128">
        <f>SUM(AA3:AA15)</f>
        <v>106</v>
      </c>
      <c r="AB16" s="127" t="s">
        <v>106</v>
      </c>
      <c r="AC16" s="127" t="s">
        <v>106</v>
      </c>
      <c r="AD16" s="127" t="s">
        <v>106</v>
      </c>
      <c r="AE16" s="127" t="s">
        <v>106</v>
      </c>
      <c r="AF16" s="23"/>
      <c r="AG16" s="127" t="s">
        <v>107</v>
      </c>
      <c r="AH16" s="127" t="s">
        <v>108</v>
      </c>
      <c r="AI16" s="127" t="s">
        <v>108</v>
      </c>
      <c r="AJ16" s="127" t="s">
        <v>108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5"/>
    </row>
    <row r="17" spans="1:45" s="124" customFormat="1" ht="15" customHeight="1" x14ac:dyDescent="0.25">
      <c r="A17" s="126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9"/>
      <c r="O17" s="23"/>
      <c r="P17" s="22"/>
      <c r="Q17" s="20"/>
      <c r="R17" s="130"/>
      <c r="S17" s="131"/>
      <c r="T17" s="23"/>
      <c r="U17" s="17"/>
      <c r="V17" s="14"/>
      <c r="W17" s="14"/>
      <c r="X17" s="14"/>
      <c r="Y17" s="14"/>
      <c r="Z17" s="15"/>
      <c r="AA17" s="23"/>
      <c r="AB17" s="132"/>
      <c r="AC17" s="133"/>
      <c r="AD17" s="130"/>
      <c r="AE17" s="131"/>
      <c r="AF17" s="23"/>
      <c r="AG17" s="134">
        <v>0</v>
      </c>
      <c r="AH17" s="135">
        <v>0</v>
      </c>
      <c r="AI17" s="135">
        <v>0</v>
      </c>
      <c r="AJ17" s="136">
        <v>0</v>
      </c>
      <c r="AK17" s="23"/>
      <c r="AL17" s="17"/>
      <c r="AM17" s="14"/>
      <c r="AN17" s="14"/>
      <c r="AO17" s="14"/>
      <c r="AP17" s="14"/>
      <c r="AQ17" s="15"/>
      <c r="AR17" s="45"/>
    </row>
    <row r="18" spans="1:45" ht="15" customHeight="1" x14ac:dyDescent="0.25">
      <c r="A18" s="122"/>
      <c r="B18" s="2" t="s">
        <v>2</v>
      </c>
      <c r="C18" s="39"/>
      <c r="D18" s="40">
        <v>92.333333333333329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3"/>
      <c r="Q18" s="23"/>
      <c r="R18" s="23"/>
      <c r="S18" s="23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3"/>
      <c r="AG18" s="41"/>
      <c r="AH18" s="41"/>
      <c r="AI18" s="41"/>
      <c r="AJ18" s="41"/>
      <c r="AK18" s="23"/>
      <c r="AL18" s="41"/>
      <c r="AM18" s="41"/>
      <c r="AN18" s="41"/>
      <c r="AO18" s="41"/>
      <c r="AP18" s="41"/>
      <c r="AQ18" s="41"/>
      <c r="AR18" s="45"/>
    </row>
    <row r="19" spans="1:45" s="124" customFormat="1" ht="15" customHeight="1" x14ac:dyDescent="0.25">
      <c r="A19" s="12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8"/>
      <c r="P19" s="28"/>
      <c r="Q19" s="28"/>
      <c r="R19" s="28"/>
      <c r="S19" s="28"/>
      <c r="T19" s="28"/>
      <c r="U19" s="41"/>
      <c r="V19" s="44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ht="15" customHeight="1" x14ac:dyDescent="0.25">
      <c r="A20" s="122"/>
      <c r="B20" s="22" t="s">
        <v>25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1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7" t="s">
        <v>30</v>
      </c>
      <c r="Q20" s="12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48"/>
      <c r="AC20" s="48"/>
      <c r="AD20" s="12"/>
      <c r="AE20" s="50"/>
      <c r="AF20" s="23"/>
      <c r="AG20" s="47" t="s">
        <v>109</v>
      </c>
      <c r="AH20" s="12"/>
      <c r="AI20" s="48"/>
      <c r="AJ20" s="50"/>
      <c r="AK20" s="23"/>
      <c r="AL20" s="10" t="s">
        <v>110</v>
      </c>
      <c r="AM20" s="12"/>
      <c r="AN20" s="12"/>
      <c r="AO20" s="12"/>
      <c r="AP20" s="12"/>
      <c r="AQ20" s="50"/>
      <c r="AR20" s="45"/>
    </row>
    <row r="21" spans="1:45" ht="15" customHeight="1" x14ac:dyDescent="0.25">
      <c r="A21" s="122"/>
      <c r="B21" s="47" t="s">
        <v>13</v>
      </c>
      <c r="C21" s="12"/>
      <c r="D21" s="50"/>
      <c r="E21" s="29">
        <v>71</v>
      </c>
      <c r="F21" s="29">
        <v>0</v>
      </c>
      <c r="G21" s="29">
        <v>4</v>
      </c>
      <c r="H21" s="29">
        <v>27</v>
      </c>
      <c r="I21" s="29">
        <v>117</v>
      </c>
      <c r="J21" s="41"/>
      <c r="K21" s="51">
        <v>5.6338028169014086E-2</v>
      </c>
      <c r="L21" s="51">
        <v>0.38028169014084506</v>
      </c>
      <c r="M21" s="51">
        <v>1.647887323943662</v>
      </c>
      <c r="N21" s="52">
        <v>0.46400000000000002</v>
      </c>
      <c r="O21" s="23"/>
      <c r="P21" s="53" t="s">
        <v>9</v>
      </c>
      <c r="Q21" s="54"/>
      <c r="R21" s="55" t="s">
        <v>46</v>
      </c>
      <c r="S21" s="56"/>
      <c r="T21" s="56"/>
      <c r="U21" s="56"/>
      <c r="V21" s="56"/>
      <c r="W21" s="56"/>
      <c r="X21" s="56"/>
      <c r="Y21" s="57"/>
      <c r="Z21" s="57"/>
      <c r="AA21" s="57" t="s">
        <v>11</v>
      </c>
      <c r="AB21" s="56"/>
      <c r="AC21" s="56"/>
      <c r="AD21" s="57" t="s">
        <v>47</v>
      </c>
      <c r="AE21" s="137"/>
      <c r="AF21" s="23"/>
      <c r="AG21" s="61"/>
      <c r="AH21" s="138"/>
      <c r="AI21" s="56"/>
      <c r="AJ21" s="137"/>
      <c r="AK21" s="23"/>
      <c r="AL21" s="53"/>
      <c r="AM21" s="57"/>
      <c r="AN21" s="56"/>
      <c r="AO21" s="56"/>
      <c r="AP21" s="56"/>
      <c r="AQ21" s="137"/>
      <c r="AR21" s="45"/>
    </row>
    <row r="22" spans="1:45" ht="15" customHeight="1" x14ac:dyDescent="0.25">
      <c r="A22" s="122"/>
      <c r="B22" s="58" t="s">
        <v>15</v>
      </c>
      <c r="C22" s="59"/>
      <c r="D22" s="60"/>
      <c r="E22" s="29">
        <v>13</v>
      </c>
      <c r="F22" s="29">
        <v>0</v>
      </c>
      <c r="G22" s="29">
        <v>1</v>
      </c>
      <c r="H22" s="29">
        <v>4</v>
      </c>
      <c r="I22" s="29">
        <v>24</v>
      </c>
      <c r="J22" s="41"/>
      <c r="K22" s="51">
        <v>7.6923076923076927E-2</v>
      </c>
      <c r="L22" s="51">
        <v>0.30769230769230771</v>
      </c>
      <c r="M22" s="51">
        <v>1.8461538461538463</v>
      </c>
      <c r="N22" s="52">
        <v>0.4</v>
      </c>
      <c r="O22" s="23"/>
      <c r="P22" s="61" t="s">
        <v>111</v>
      </c>
      <c r="Q22" s="62"/>
      <c r="R22" s="55" t="s">
        <v>46</v>
      </c>
      <c r="S22" s="55"/>
      <c r="T22" s="55"/>
      <c r="U22" s="55"/>
      <c r="V22" s="55"/>
      <c r="W22" s="55"/>
      <c r="X22" s="55"/>
      <c r="Y22" s="63"/>
      <c r="Z22" s="63"/>
      <c r="AA22" s="63" t="s">
        <v>11</v>
      </c>
      <c r="AB22" s="55"/>
      <c r="AC22" s="55"/>
      <c r="AD22" s="63" t="s">
        <v>47</v>
      </c>
      <c r="AE22" s="139"/>
      <c r="AF22" s="23"/>
      <c r="AG22" s="61"/>
      <c r="AH22" s="140"/>
      <c r="AI22" s="55"/>
      <c r="AJ22" s="139"/>
      <c r="AK22" s="23"/>
      <c r="AL22" s="61"/>
      <c r="AM22" s="63"/>
      <c r="AN22" s="55"/>
      <c r="AO22" s="55"/>
      <c r="AP22" s="55"/>
      <c r="AQ22" s="139"/>
      <c r="AR22" s="45"/>
    </row>
    <row r="23" spans="1:45" ht="15" customHeight="1" x14ac:dyDescent="0.25">
      <c r="A23" s="122"/>
      <c r="B23" s="64" t="s">
        <v>16</v>
      </c>
      <c r="C23" s="65"/>
      <c r="D23" s="66"/>
      <c r="E23" s="30">
        <v>5</v>
      </c>
      <c r="F23" s="30">
        <v>0</v>
      </c>
      <c r="G23" s="30">
        <v>1</v>
      </c>
      <c r="H23" s="30">
        <v>8</v>
      </c>
      <c r="I23" s="30">
        <v>23</v>
      </c>
      <c r="J23" s="41"/>
      <c r="K23" s="67">
        <v>0.2</v>
      </c>
      <c r="L23" s="67">
        <v>1.6</v>
      </c>
      <c r="M23" s="67">
        <v>4.5999999999999996</v>
      </c>
      <c r="N23" s="68">
        <v>0.60499999999999998</v>
      </c>
      <c r="O23" s="23"/>
      <c r="P23" s="61" t="s">
        <v>112</v>
      </c>
      <c r="Q23" s="62"/>
      <c r="R23" s="55" t="s">
        <v>45</v>
      </c>
      <c r="S23" s="55"/>
      <c r="T23" s="55"/>
      <c r="U23" s="55"/>
      <c r="V23" s="55"/>
      <c r="W23" s="55"/>
      <c r="X23" s="55"/>
      <c r="Y23" s="63"/>
      <c r="Z23" s="63"/>
      <c r="AA23" s="63" t="s">
        <v>44</v>
      </c>
      <c r="AB23" s="55"/>
      <c r="AC23" s="55"/>
      <c r="AD23" s="63" t="s">
        <v>48</v>
      </c>
      <c r="AE23" s="139"/>
      <c r="AF23" s="23"/>
      <c r="AG23" s="141"/>
      <c r="AH23" s="140"/>
      <c r="AI23" s="55"/>
      <c r="AJ23" s="139"/>
      <c r="AK23" s="23"/>
      <c r="AL23" s="61"/>
      <c r="AM23" s="63"/>
      <c r="AN23" s="55"/>
      <c r="AO23" s="55"/>
      <c r="AP23" s="55"/>
      <c r="AQ23" s="139"/>
      <c r="AR23" s="45"/>
    </row>
    <row r="24" spans="1:45" ht="15" customHeight="1" x14ac:dyDescent="0.25">
      <c r="A24" s="122"/>
      <c r="B24" s="69" t="s">
        <v>26</v>
      </c>
      <c r="C24" s="70"/>
      <c r="D24" s="71"/>
      <c r="E24" s="18">
        <v>89</v>
      </c>
      <c r="F24" s="18">
        <v>0</v>
      </c>
      <c r="G24" s="18">
        <v>6</v>
      </c>
      <c r="H24" s="18">
        <v>39</v>
      </c>
      <c r="I24" s="18">
        <v>164</v>
      </c>
      <c r="J24" s="41"/>
      <c r="K24" s="72">
        <v>6.741573033707865E-2</v>
      </c>
      <c r="L24" s="72">
        <v>0.43820224719101125</v>
      </c>
      <c r="M24" s="72">
        <v>1.8426966292134832</v>
      </c>
      <c r="N24" s="38">
        <v>0.46899999999999997</v>
      </c>
      <c r="O24" s="23"/>
      <c r="P24" s="73" t="s">
        <v>10</v>
      </c>
      <c r="Q24" s="74"/>
      <c r="R24" s="75"/>
      <c r="S24" s="75"/>
      <c r="T24" s="75"/>
      <c r="U24" s="75"/>
      <c r="V24" s="75"/>
      <c r="W24" s="75"/>
      <c r="X24" s="75"/>
      <c r="Y24" s="76"/>
      <c r="Z24" s="76"/>
      <c r="AA24" s="76"/>
      <c r="AB24" s="75"/>
      <c r="AC24" s="75"/>
      <c r="AD24" s="76"/>
      <c r="AE24" s="142"/>
      <c r="AF24" s="23"/>
      <c r="AG24" s="143"/>
      <c r="AH24" s="144"/>
      <c r="AI24" s="145"/>
      <c r="AJ24" s="142"/>
      <c r="AK24" s="23"/>
      <c r="AL24" s="73"/>
      <c r="AM24" s="76"/>
      <c r="AN24" s="75"/>
      <c r="AO24" s="75"/>
      <c r="AP24" s="75"/>
      <c r="AQ24" s="142"/>
      <c r="AR24" s="45"/>
    </row>
    <row r="25" spans="1:45" ht="15" customHeight="1" x14ac:dyDescent="0.25">
      <c r="A25" s="122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3"/>
      <c r="P25" s="41"/>
      <c r="Q25" s="44"/>
      <c r="R25" s="41"/>
      <c r="S25" s="41"/>
      <c r="T25" s="23"/>
      <c r="U25" s="23"/>
      <c r="V25" s="44"/>
      <c r="W25" s="41"/>
      <c r="X25" s="41"/>
      <c r="Y25" s="23"/>
      <c r="Z25" s="23"/>
      <c r="AA25" s="23"/>
      <c r="AB25" s="23"/>
      <c r="AC25" s="23"/>
      <c r="AD25" s="23"/>
      <c r="AE25" s="23"/>
      <c r="AF25" s="23"/>
      <c r="AG25" s="23"/>
      <c r="AH25" s="77"/>
      <c r="AI25" s="41"/>
      <c r="AJ25" s="41"/>
      <c r="AK25" s="23"/>
      <c r="AL25" s="41"/>
      <c r="AM25" s="41"/>
      <c r="AN25" s="41"/>
      <c r="AO25" s="41"/>
      <c r="AP25" s="41"/>
      <c r="AQ25" s="41"/>
      <c r="AR25" s="45"/>
    </row>
    <row r="26" spans="1:45" ht="15" customHeight="1" x14ac:dyDescent="0.2">
      <c r="A26" s="122"/>
      <c r="B26" s="41" t="s">
        <v>54</v>
      </c>
      <c r="C26" s="41"/>
      <c r="D26" s="41" t="s">
        <v>55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122"/>
      <c r="B27" s="41"/>
      <c r="C27" s="41"/>
      <c r="D27" s="41" t="s">
        <v>56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22"/>
      <c r="B28" s="41"/>
      <c r="C28" s="41"/>
      <c r="D28" s="78" t="s">
        <v>58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" customFormat="1" ht="15" customHeight="1" x14ac:dyDescent="0.2">
      <c r="A29" s="9"/>
      <c r="B29" s="41"/>
      <c r="C29" s="41"/>
      <c r="D29" s="41" t="s">
        <v>59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5">
      <c r="A30" s="9"/>
      <c r="B30" s="41"/>
      <c r="C30" s="41"/>
      <c r="D30" s="41" t="s">
        <v>57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1"/>
      <c r="P30" s="41"/>
      <c r="Q30" s="44"/>
      <c r="R30" s="41"/>
      <c r="S30" s="41"/>
      <c r="T30" s="23"/>
      <c r="U30" s="23"/>
      <c r="V30" s="77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77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4"/>
      <c r="R32" s="41"/>
      <c r="S32" s="41"/>
      <c r="T32" s="23"/>
      <c r="U32" s="23"/>
      <c r="V32" s="77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7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7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7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7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7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7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7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109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7"/>
      <c r="AI67" s="41"/>
      <c r="AJ67" s="41"/>
      <c r="AK67" s="41"/>
      <c r="AL67" s="41"/>
      <c r="AM67" s="41"/>
      <c r="AN67" s="41"/>
      <c r="AO67" s="41"/>
      <c r="AP67" s="41"/>
      <c r="AQ67" s="41"/>
      <c r="AR67" s="109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109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109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109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109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109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109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09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09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09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09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09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09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09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09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09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109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109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7"/>
      <c r="AI85" s="41"/>
      <c r="AJ85" s="41"/>
      <c r="AK85" s="23"/>
      <c r="AL85" s="23"/>
      <c r="AM85" s="23"/>
      <c r="AN85" s="23"/>
      <c r="AO85" s="23"/>
      <c r="AP85" s="23"/>
      <c r="AQ85" s="23"/>
      <c r="AR85" s="109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1"/>
      <c r="AJ86" s="41"/>
      <c r="AK86" s="23"/>
      <c r="AL86" s="23"/>
      <c r="AM86" s="23"/>
      <c r="AN86" s="23"/>
      <c r="AO86" s="23"/>
      <c r="AP86" s="23"/>
      <c r="AQ86" s="23"/>
      <c r="AR86" s="109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1"/>
      <c r="AJ87" s="41"/>
      <c r="AK87" s="23"/>
      <c r="AL87" s="23"/>
      <c r="AM87" s="23"/>
      <c r="AN87" s="23"/>
      <c r="AO87" s="23"/>
      <c r="AP87" s="23"/>
      <c r="AQ87" s="23"/>
      <c r="AR87" s="109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1"/>
      <c r="AJ88" s="41"/>
      <c r="AK88" s="23"/>
      <c r="AL88" s="23"/>
      <c r="AM88" s="23"/>
      <c r="AN88" s="23"/>
      <c r="AO88" s="23"/>
      <c r="AP88" s="23"/>
      <c r="AQ88" s="23"/>
      <c r="AR88" s="109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1"/>
      <c r="AJ89" s="41"/>
      <c r="AK89" s="23"/>
      <c r="AL89" s="23"/>
      <c r="AM89" s="23"/>
      <c r="AN89" s="23"/>
      <c r="AO89" s="23"/>
      <c r="AP89" s="23"/>
      <c r="AQ89" s="23"/>
      <c r="AR89" s="109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1"/>
      <c r="AJ90" s="41"/>
      <c r="AK90" s="23"/>
      <c r="AL90" s="23"/>
      <c r="AM90" s="23"/>
      <c r="AN90" s="23"/>
      <c r="AO90" s="23"/>
      <c r="AP90" s="23"/>
      <c r="AQ90" s="23"/>
      <c r="AR90" s="109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1"/>
      <c r="AJ91" s="41"/>
      <c r="AK91" s="23"/>
      <c r="AL91" s="23"/>
      <c r="AM91" s="23"/>
      <c r="AN91" s="23"/>
      <c r="AO91" s="23"/>
      <c r="AP91" s="23"/>
      <c r="AQ91" s="23"/>
      <c r="AR91" s="109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1"/>
      <c r="AJ92" s="41"/>
      <c r="AK92" s="23"/>
      <c r="AL92" s="23"/>
      <c r="AM92" s="23"/>
      <c r="AN92" s="23"/>
      <c r="AO92" s="23"/>
      <c r="AP92" s="23"/>
      <c r="AQ92" s="23"/>
      <c r="AR92" s="109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1"/>
      <c r="AJ93" s="41"/>
      <c r="AK93" s="23"/>
      <c r="AL93" s="23"/>
      <c r="AM93" s="23"/>
      <c r="AN93" s="23"/>
      <c r="AO93" s="23"/>
      <c r="AP93" s="23"/>
      <c r="AQ93" s="23"/>
      <c r="AR93" s="109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1"/>
      <c r="AJ94" s="41"/>
      <c r="AK94" s="23"/>
      <c r="AL94" s="23"/>
      <c r="AM94" s="23"/>
      <c r="AN94" s="23"/>
      <c r="AO94" s="23"/>
      <c r="AP94" s="23"/>
      <c r="AQ94" s="23"/>
      <c r="AR94" s="109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1"/>
      <c r="AJ95" s="41"/>
      <c r="AK95" s="23"/>
      <c r="AL95" s="23"/>
      <c r="AM95" s="23"/>
      <c r="AN95" s="23"/>
      <c r="AO95" s="23"/>
      <c r="AP95" s="23"/>
      <c r="AQ95" s="23"/>
      <c r="AR95" s="109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1"/>
      <c r="AJ96" s="41"/>
      <c r="AK96" s="23"/>
      <c r="AL96" s="23"/>
      <c r="AM96" s="23"/>
      <c r="AN96" s="23"/>
      <c r="AO96" s="23"/>
      <c r="AP96" s="23"/>
      <c r="AQ96" s="23"/>
      <c r="AR96" s="109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1"/>
      <c r="AJ97" s="41"/>
      <c r="AK97" s="23"/>
      <c r="AL97" s="23"/>
      <c r="AM97" s="23"/>
      <c r="AN97" s="23"/>
      <c r="AO97" s="23"/>
      <c r="AP97" s="23"/>
      <c r="AQ97" s="23"/>
      <c r="AR97" s="109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1"/>
      <c r="AJ98" s="41"/>
      <c r="AK98" s="23"/>
      <c r="AL98" s="23"/>
      <c r="AM98" s="23"/>
      <c r="AN98" s="23"/>
      <c r="AO98" s="23"/>
      <c r="AP98" s="23"/>
      <c r="AQ98" s="23"/>
      <c r="AR98" s="109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1"/>
      <c r="AJ99" s="41"/>
      <c r="AK99" s="23"/>
      <c r="AL99" s="23"/>
      <c r="AM99" s="23"/>
      <c r="AN99" s="23"/>
      <c r="AO99" s="23"/>
      <c r="AP99" s="23"/>
      <c r="AQ99" s="23"/>
      <c r="AR99" s="109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1"/>
      <c r="AJ100" s="41"/>
      <c r="AK100" s="23"/>
      <c r="AL100" s="23"/>
      <c r="AM100" s="23"/>
      <c r="AN100" s="23"/>
      <c r="AO100" s="23"/>
      <c r="AP100" s="23"/>
      <c r="AQ100" s="23"/>
      <c r="AR100" s="109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1"/>
      <c r="AJ101" s="41"/>
      <c r="AK101" s="23"/>
      <c r="AL101" s="23"/>
      <c r="AM101" s="23"/>
      <c r="AN101" s="23"/>
      <c r="AO101" s="23"/>
      <c r="AP101" s="23"/>
      <c r="AQ101" s="23"/>
      <c r="AR101" s="109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1"/>
      <c r="AJ102" s="41"/>
      <c r="AK102" s="23"/>
      <c r="AL102" s="23"/>
      <c r="AM102" s="23"/>
      <c r="AN102" s="23"/>
      <c r="AO102" s="23"/>
      <c r="AP102" s="23"/>
      <c r="AQ102" s="23"/>
      <c r="AR102" s="109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1"/>
      <c r="AJ103" s="41"/>
      <c r="AK103" s="23"/>
      <c r="AL103" s="23"/>
      <c r="AM103" s="23"/>
      <c r="AN103" s="23"/>
      <c r="AO103" s="23"/>
      <c r="AP103" s="23"/>
      <c r="AQ103" s="23"/>
      <c r="AR103" s="109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1"/>
      <c r="AJ104" s="41"/>
      <c r="AK104" s="23"/>
      <c r="AL104" s="23"/>
      <c r="AM104" s="23"/>
      <c r="AN104" s="23"/>
      <c r="AO104" s="23"/>
      <c r="AP104" s="23"/>
      <c r="AQ104" s="23"/>
      <c r="AR104" s="109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1"/>
      <c r="AJ105" s="41"/>
      <c r="AK105" s="23"/>
      <c r="AL105" s="23"/>
      <c r="AM105" s="23"/>
      <c r="AN105" s="23"/>
      <c r="AO105" s="23"/>
      <c r="AP105" s="23"/>
      <c r="AQ105" s="23"/>
      <c r="AR105" s="109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1"/>
      <c r="AJ106" s="41"/>
      <c r="AK106" s="23"/>
      <c r="AL106" s="23"/>
      <c r="AM106" s="23"/>
      <c r="AN106" s="23"/>
      <c r="AO106" s="23"/>
      <c r="AP106" s="23"/>
      <c r="AQ106" s="23"/>
      <c r="AR106" s="109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1"/>
      <c r="AJ107" s="41"/>
      <c r="AK107" s="23"/>
      <c r="AL107" s="23"/>
      <c r="AM107" s="23"/>
      <c r="AN107" s="23"/>
      <c r="AO107" s="23"/>
      <c r="AP107" s="23"/>
      <c r="AQ107" s="23"/>
      <c r="AR107" s="109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1"/>
      <c r="AJ108" s="41"/>
      <c r="AK108" s="23"/>
      <c r="AL108" s="23"/>
      <c r="AM108" s="23"/>
      <c r="AN108" s="23"/>
      <c r="AO108" s="23"/>
      <c r="AP108" s="23"/>
      <c r="AQ108" s="23"/>
      <c r="AR108" s="109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1"/>
      <c r="AJ109" s="41"/>
      <c r="AK109" s="23"/>
      <c r="AL109" s="23"/>
      <c r="AM109" s="23"/>
      <c r="AN109" s="23"/>
      <c r="AO109" s="23"/>
      <c r="AP109" s="23"/>
      <c r="AQ109" s="23"/>
      <c r="AR109" s="109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1"/>
      <c r="AJ110" s="41"/>
      <c r="AK110" s="23"/>
      <c r="AL110" s="23"/>
      <c r="AM110" s="23"/>
      <c r="AN110" s="23"/>
      <c r="AO110" s="23"/>
      <c r="AP110" s="23"/>
      <c r="AQ110" s="23"/>
      <c r="AR110" s="109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1"/>
      <c r="AJ111" s="41"/>
      <c r="AK111" s="23"/>
      <c r="AL111" s="23"/>
      <c r="AM111" s="23"/>
      <c r="AN111" s="23"/>
      <c r="AO111" s="23"/>
      <c r="AP111" s="23"/>
      <c r="AQ111" s="23"/>
      <c r="AR111" s="109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1"/>
      <c r="AJ112" s="41"/>
      <c r="AK112" s="23"/>
      <c r="AL112" s="23"/>
      <c r="AM112" s="23"/>
      <c r="AN112" s="23"/>
      <c r="AO112" s="23"/>
      <c r="AP112" s="23"/>
      <c r="AQ112" s="23"/>
      <c r="AR112" s="109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1"/>
      <c r="AJ113" s="41"/>
      <c r="AK113" s="23"/>
      <c r="AL113" s="23"/>
      <c r="AM113" s="23"/>
      <c r="AN113" s="23"/>
      <c r="AO113" s="23"/>
      <c r="AP113" s="23"/>
      <c r="AQ113" s="23"/>
      <c r="AR113" s="109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1"/>
      <c r="AJ114" s="41"/>
      <c r="AK114" s="23"/>
      <c r="AL114" s="23"/>
      <c r="AM114" s="23"/>
      <c r="AN114" s="23"/>
      <c r="AO114" s="23"/>
      <c r="AP114" s="23"/>
      <c r="AQ114" s="23"/>
      <c r="AR114" s="109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1"/>
      <c r="AJ115" s="41"/>
      <c r="AK115" s="23"/>
      <c r="AL115" s="23"/>
      <c r="AM115" s="23"/>
      <c r="AN115" s="23"/>
      <c r="AO115" s="23"/>
      <c r="AP115" s="23"/>
      <c r="AQ115" s="23"/>
      <c r="AR115" s="109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1"/>
      <c r="AJ116" s="41"/>
      <c r="AK116" s="23"/>
      <c r="AL116" s="23"/>
      <c r="AM116" s="23"/>
      <c r="AN116" s="23"/>
      <c r="AO116" s="23"/>
      <c r="AP116" s="23"/>
      <c r="AQ116" s="23"/>
      <c r="AR116" s="109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1"/>
      <c r="AJ117" s="41"/>
      <c r="AK117" s="23"/>
      <c r="AL117" s="23"/>
      <c r="AM117" s="23"/>
      <c r="AN117" s="23"/>
      <c r="AO117" s="23"/>
      <c r="AP117" s="23"/>
      <c r="AQ117" s="23"/>
      <c r="AR117" s="109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1"/>
      <c r="AJ118" s="41"/>
      <c r="AK118" s="23"/>
      <c r="AL118" s="23"/>
      <c r="AM118" s="23"/>
      <c r="AN118" s="23"/>
      <c r="AO118" s="23"/>
      <c r="AP118" s="23"/>
      <c r="AQ118" s="23"/>
      <c r="AR118" s="109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1"/>
      <c r="AJ119" s="41"/>
      <c r="AK119" s="23"/>
      <c r="AL119" s="23"/>
      <c r="AM119" s="23"/>
      <c r="AN119" s="23"/>
      <c r="AO119" s="23"/>
      <c r="AP119" s="23"/>
      <c r="AQ119" s="23"/>
      <c r="AR119" s="109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1"/>
      <c r="AJ120" s="41"/>
      <c r="AK120" s="23"/>
      <c r="AL120" s="23"/>
      <c r="AM120" s="23"/>
      <c r="AN120" s="23"/>
      <c r="AO120" s="23"/>
      <c r="AP120" s="23"/>
      <c r="AQ120" s="23"/>
      <c r="AR120" s="109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1"/>
      <c r="AJ121" s="41"/>
      <c r="AK121" s="23"/>
      <c r="AL121" s="23"/>
      <c r="AM121" s="23"/>
      <c r="AN121" s="23"/>
      <c r="AO121" s="23"/>
      <c r="AP121" s="23"/>
      <c r="AQ121" s="23"/>
      <c r="AR121" s="109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1"/>
      <c r="AJ122" s="41"/>
      <c r="AK122" s="23"/>
      <c r="AL122" s="23"/>
      <c r="AM122" s="23"/>
      <c r="AN122" s="23"/>
      <c r="AO122" s="23"/>
      <c r="AP122" s="23"/>
      <c r="AQ122" s="23"/>
      <c r="AR122" s="109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1"/>
      <c r="AJ123" s="41"/>
      <c r="AK123" s="23"/>
      <c r="AL123" s="23"/>
      <c r="AM123" s="23"/>
      <c r="AN123" s="23"/>
      <c r="AO123" s="23"/>
      <c r="AP123" s="23"/>
      <c r="AQ123" s="23"/>
      <c r="AR123" s="109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1"/>
      <c r="AJ124" s="41"/>
      <c r="AK124" s="23"/>
      <c r="AL124" s="23"/>
      <c r="AM124" s="23"/>
      <c r="AN124" s="23"/>
      <c r="AO124" s="23"/>
      <c r="AP124" s="23"/>
      <c r="AQ124" s="23"/>
      <c r="AR124" s="109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1"/>
      <c r="AJ125" s="41"/>
      <c r="AK125" s="23"/>
      <c r="AL125" s="23"/>
      <c r="AM125" s="23"/>
      <c r="AN125" s="23"/>
      <c r="AO125" s="23"/>
      <c r="AP125" s="23"/>
      <c r="AQ125" s="23"/>
      <c r="AR125" s="109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1"/>
      <c r="AJ126" s="41"/>
      <c r="AK126" s="23"/>
      <c r="AL126" s="23"/>
      <c r="AM126" s="23"/>
      <c r="AN126" s="23"/>
      <c r="AO126" s="23"/>
      <c r="AP126" s="23"/>
      <c r="AQ126" s="23"/>
      <c r="AR126" s="109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1"/>
      <c r="AJ127" s="41"/>
      <c r="AK127" s="23"/>
      <c r="AL127" s="23"/>
      <c r="AM127" s="23"/>
      <c r="AN127" s="23"/>
      <c r="AO127" s="23"/>
      <c r="AP127" s="23"/>
      <c r="AQ127" s="23"/>
      <c r="AR127" s="109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1"/>
      <c r="AJ128" s="41"/>
      <c r="AK128" s="23"/>
      <c r="AL128" s="23"/>
      <c r="AM128" s="23"/>
      <c r="AN128" s="23"/>
      <c r="AO128" s="23"/>
      <c r="AP128" s="23"/>
      <c r="AQ128" s="23"/>
      <c r="AR128" s="109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1"/>
      <c r="AJ129" s="41"/>
      <c r="AK129" s="23"/>
      <c r="AL129" s="23"/>
      <c r="AM129" s="23"/>
      <c r="AN129" s="23"/>
      <c r="AO129" s="23"/>
      <c r="AP129" s="23"/>
      <c r="AQ129" s="23"/>
      <c r="AR129" s="109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1"/>
      <c r="AJ130" s="41"/>
      <c r="AK130" s="23"/>
      <c r="AL130" s="23"/>
      <c r="AM130" s="23"/>
      <c r="AN130" s="23"/>
      <c r="AO130" s="23"/>
      <c r="AP130" s="23"/>
      <c r="AQ130" s="23"/>
      <c r="AR130" s="109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1"/>
      <c r="AJ131" s="41"/>
      <c r="AK131" s="23"/>
      <c r="AL131" s="23"/>
      <c r="AM131" s="23"/>
      <c r="AN131" s="23"/>
      <c r="AO131" s="23"/>
      <c r="AP131" s="23"/>
      <c r="AQ131" s="23"/>
      <c r="AR131" s="109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1"/>
      <c r="AJ132" s="41"/>
      <c r="AK132" s="23"/>
      <c r="AL132" s="23"/>
      <c r="AM132" s="23"/>
      <c r="AN132" s="23"/>
      <c r="AO132" s="23"/>
      <c r="AP132" s="23"/>
      <c r="AQ132" s="23"/>
      <c r="AR132" s="109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1"/>
      <c r="AJ133" s="41"/>
      <c r="AK133" s="23"/>
      <c r="AL133" s="23"/>
      <c r="AM133" s="23"/>
      <c r="AN133" s="23"/>
      <c r="AO133" s="23"/>
      <c r="AP133" s="23"/>
      <c r="AQ133" s="23"/>
      <c r="AR133" s="109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1"/>
      <c r="AJ134" s="41"/>
      <c r="AK134" s="23"/>
      <c r="AL134" s="23"/>
      <c r="AM134" s="23"/>
      <c r="AN134" s="23"/>
      <c r="AO134" s="23"/>
      <c r="AP134" s="23"/>
      <c r="AQ134" s="23"/>
      <c r="AR134" s="109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1"/>
      <c r="AJ135" s="41"/>
      <c r="AK135" s="23"/>
      <c r="AL135" s="23"/>
      <c r="AM135" s="23"/>
      <c r="AN135" s="23"/>
      <c r="AO135" s="23"/>
      <c r="AP135" s="23"/>
      <c r="AQ135" s="23"/>
      <c r="AR135" s="109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1"/>
      <c r="AJ136" s="41"/>
      <c r="AK136" s="23"/>
      <c r="AL136" s="23"/>
      <c r="AM136" s="23"/>
      <c r="AN136" s="23"/>
      <c r="AO136" s="23"/>
      <c r="AP136" s="23"/>
      <c r="AQ136" s="23"/>
      <c r="AR136" s="109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1"/>
      <c r="AJ137" s="41"/>
      <c r="AK137" s="23"/>
      <c r="AL137" s="23"/>
      <c r="AM137" s="23"/>
      <c r="AN137" s="23"/>
      <c r="AO137" s="23"/>
      <c r="AP137" s="23"/>
      <c r="AQ137" s="23"/>
      <c r="AR137" s="109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1"/>
      <c r="AJ138" s="41"/>
      <c r="AK138" s="23"/>
      <c r="AL138" s="23"/>
      <c r="AM138" s="23"/>
      <c r="AN138" s="23"/>
      <c r="AO138" s="23"/>
      <c r="AP138" s="23"/>
      <c r="AQ138" s="23"/>
      <c r="AR138" s="109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1"/>
      <c r="AJ139" s="41"/>
      <c r="AK139" s="23"/>
      <c r="AL139" s="23"/>
      <c r="AM139" s="23"/>
      <c r="AN139" s="23"/>
      <c r="AO139" s="23"/>
      <c r="AP139" s="23"/>
      <c r="AQ139" s="23"/>
      <c r="AR139" s="109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1"/>
      <c r="AJ140" s="41"/>
      <c r="AK140" s="23"/>
      <c r="AL140" s="23"/>
      <c r="AM140" s="23"/>
      <c r="AN140" s="23"/>
      <c r="AO140" s="23"/>
      <c r="AP140" s="23"/>
      <c r="AQ140" s="23"/>
      <c r="AR140" s="109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1"/>
      <c r="AJ141" s="41"/>
      <c r="AK141" s="23"/>
      <c r="AL141" s="23"/>
      <c r="AM141" s="23"/>
      <c r="AN141" s="23"/>
      <c r="AO141" s="23"/>
      <c r="AP141" s="23"/>
      <c r="AQ141" s="23"/>
      <c r="AR141" s="109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1"/>
      <c r="AJ142" s="41"/>
      <c r="AK142" s="23"/>
      <c r="AL142" s="23"/>
      <c r="AM142" s="23"/>
      <c r="AN142" s="23"/>
      <c r="AO142" s="23"/>
      <c r="AP142" s="23"/>
      <c r="AQ142" s="23"/>
      <c r="AR142" s="109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1"/>
      <c r="AJ143" s="41"/>
      <c r="AK143" s="23"/>
      <c r="AL143" s="23"/>
      <c r="AM143" s="23"/>
      <c r="AN143" s="23"/>
      <c r="AO143" s="23"/>
      <c r="AP143" s="23"/>
      <c r="AQ143" s="23"/>
      <c r="AR143" s="109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1"/>
      <c r="AJ144" s="41"/>
      <c r="AK144" s="23"/>
      <c r="AL144" s="23"/>
      <c r="AM144" s="23"/>
      <c r="AN144" s="23"/>
      <c r="AO144" s="23"/>
      <c r="AP144" s="23"/>
      <c r="AQ144" s="23"/>
      <c r="AR144" s="109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1"/>
      <c r="AJ145" s="41"/>
      <c r="AK145" s="23"/>
      <c r="AL145" s="23"/>
      <c r="AM145" s="23"/>
      <c r="AN145" s="23"/>
      <c r="AO145" s="23"/>
      <c r="AP145" s="23"/>
      <c r="AQ145" s="23"/>
      <c r="AR145" s="109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1"/>
      <c r="AJ146" s="41"/>
      <c r="AK146" s="23"/>
      <c r="AL146" s="23"/>
      <c r="AM146" s="23"/>
      <c r="AN146" s="23"/>
      <c r="AO146" s="23"/>
      <c r="AP146" s="23"/>
      <c r="AQ146" s="23"/>
      <c r="AR146" s="109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1"/>
      <c r="AJ147" s="41"/>
      <c r="AK147" s="23"/>
      <c r="AL147" s="23"/>
      <c r="AM147" s="23"/>
      <c r="AN147" s="23"/>
      <c r="AO147" s="23"/>
      <c r="AP147" s="23"/>
      <c r="AQ147" s="23"/>
      <c r="AR147" s="109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1"/>
      <c r="AJ148" s="41"/>
      <c r="AK148" s="23"/>
      <c r="AL148" s="23"/>
      <c r="AM148" s="23"/>
      <c r="AN148" s="23"/>
      <c r="AO148" s="23"/>
      <c r="AP148" s="23"/>
      <c r="AQ148" s="23"/>
      <c r="AR148" s="109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1"/>
      <c r="AJ149" s="41"/>
      <c r="AK149" s="23"/>
      <c r="AL149" s="23"/>
      <c r="AM149" s="23"/>
      <c r="AN149" s="23"/>
      <c r="AO149" s="23"/>
      <c r="AP149" s="23"/>
      <c r="AQ149" s="23"/>
      <c r="AR149" s="109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1"/>
      <c r="AJ150" s="41"/>
      <c r="AK150" s="23"/>
      <c r="AL150" s="23"/>
      <c r="AM150" s="23"/>
      <c r="AN150" s="23"/>
      <c r="AO150" s="23"/>
      <c r="AP150" s="23"/>
      <c r="AQ150" s="23"/>
      <c r="AR150" s="109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1"/>
      <c r="AJ151" s="41"/>
      <c r="AK151" s="23"/>
      <c r="AL151" s="23"/>
      <c r="AM151" s="23"/>
      <c r="AN151" s="23"/>
      <c r="AO151" s="23"/>
      <c r="AP151" s="23"/>
      <c r="AQ151" s="23"/>
      <c r="AR151" s="109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1"/>
      <c r="AJ152" s="41"/>
      <c r="AK152" s="23"/>
      <c r="AL152" s="23"/>
      <c r="AM152" s="23"/>
      <c r="AN152" s="23"/>
      <c r="AO152" s="23"/>
      <c r="AP152" s="23"/>
      <c r="AQ152" s="23"/>
      <c r="AR152" s="109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1"/>
      <c r="AJ153" s="41"/>
      <c r="AK153" s="23"/>
      <c r="AL153" s="23"/>
      <c r="AM153" s="23"/>
      <c r="AN153" s="23"/>
      <c r="AO153" s="23"/>
      <c r="AP153" s="23"/>
      <c r="AQ153" s="23"/>
      <c r="AR153" s="109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1"/>
      <c r="AJ154" s="41"/>
      <c r="AK154" s="23"/>
      <c r="AL154" s="23"/>
      <c r="AM154" s="23"/>
      <c r="AN154" s="23"/>
      <c r="AO154" s="23"/>
      <c r="AP154" s="23"/>
      <c r="AQ154" s="23"/>
      <c r="AR154" s="109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1"/>
      <c r="AJ155" s="41"/>
      <c r="AK155" s="23"/>
      <c r="AL155" s="23"/>
      <c r="AM155" s="23"/>
      <c r="AN155" s="23"/>
      <c r="AO155" s="23"/>
      <c r="AP155" s="23"/>
      <c r="AQ155" s="23"/>
      <c r="AR155" s="109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1"/>
      <c r="AJ156" s="41"/>
      <c r="AK156" s="23"/>
      <c r="AL156" s="23"/>
      <c r="AM156" s="23"/>
      <c r="AN156" s="23"/>
      <c r="AO156" s="23"/>
      <c r="AP156" s="23"/>
      <c r="AQ156" s="23"/>
      <c r="AR156" s="109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1"/>
      <c r="AJ157" s="41"/>
      <c r="AK157" s="23"/>
      <c r="AL157" s="23"/>
      <c r="AM157" s="23"/>
      <c r="AN157" s="23"/>
      <c r="AO157" s="23"/>
      <c r="AP157" s="23"/>
      <c r="AQ157" s="23"/>
      <c r="AR157" s="109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1"/>
      <c r="AJ158" s="41"/>
      <c r="AK158" s="23"/>
      <c r="AL158" s="23"/>
      <c r="AM158" s="23"/>
      <c r="AN158" s="23"/>
      <c r="AO158" s="23"/>
      <c r="AP158" s="23"/>
      <c r="AQ158" s="23"/>
      <c r="AR158" s="109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1"/>
      <c r="AJ159" s="41"/>
      <c r="AK159" s="23"/>
      <c r="AL159" s="23"/>
      <c r="AM159" s="23"/>
      <c r="AN159" s="23"/>
      <c r="AO159" s="23"/>
      <c r="AP159" s="23"/>
      <c r="AQ159" s="23"/>
      <c r="AR159" s="109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1"/>
      <c r="AJ160" s="41"/>
      <c r="AK160" s="23"/>
      <c r="AL160" s="23"/>
      <c r="AM160" s="23"/>
      <c r="AN160" s="23"/>
      <c r="AO160" s="23"/>
      <c r="AP160" s="23"/>
      <c r="AQ160" s="23"/>
      <c r="AR160" s="109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1"/>
      <c r="AJ161" s="41"/>
      <c r="AK161" s="23"/>
      <c r="AL161" s="23"/>
      <c r="AM161" s="23"/>
      <c r="AN161" s="23"/>
      <c r="AO161" s="23"/>
      <c r="AP161" s="23"/>
      <c r="AQ161" s="23"/>
      <c r="AR161" s="109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1"/>
      <c r="AJ162" s="41"/>
      <c r="AK162" s="23"/>
      <c r="AL162" s="23"/>
      <c r="AM162" s="23"/>
      <c r="AN162" s="23"/>
      <c r="AO162" s="23"/>
      <c r="AP162" s="23"/>
      <c r="AQ162" s="23"/>
      <c r="AR162" s="109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1"/>
      <c r="AJ163" s="41"/>
      <c r="AK163" s="23"/>
      <c r="AL163" s="23"/>
      <c r="AM163" s="23"/>
      <c r="AN163" s="23"/>
      <c r="AO163" s="23"/>
      <c r="AP163" s="23"/>
      <c r="AQ163" s="23"/>
      <c r="AR163" s="109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1"/>
      <c r="AJ164" s="41"/>
      <c r="AK164" s="23"/>
      <c r="AL164" s="23"/>
      <c r="AM164" s="23"/>
      <c r="AN164" s="23"/>
      <c r="AO164" s="23"/>
      <c r="AP164" s="23"/>
      <c r="AQ164" s="23"/>
      <c r="AR164" s="109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1"/>
      <c r="AJ165" s="41"/>
      <c r="AK165" s="23"/>
      <c r="AL165" s="23"/>
      <c r="AM165" s="23"/>
      <c r="AN165" s="23"/>
      <c r="AO165" s="23"/>
      <c r="AP165" s="23"/>
      <c r="AQ165" s="23"/>
      <c r="AR165" s="109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1"/>
      <c r="AJ166" s="41"/>
      <c r="AK166" s="23"/>
      <c r="AL166" s="23"/>
      <c r="AM166" s="23"/>
      <c r="AN166" s="23"/>
      <c r="AO166" s="23"/>
      <c r="AP166" s="23"/>
      <c r="AQ166" s="23"/>
      <c r="AR166" s="109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1"/>
      <c r="AJ167" s="41"/>
      <c r="AK167" s="23"/>
      <c r="AL167" s="23"/>
      <c r="AM167" s="23"/>
      <c r="AN167" s="23"/>
      <c r="AO167" s="23"/>
      <c r="AP167" s="23"/>
      <c r="AQ167" s="23"/>
      <c r="AR167" s="109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1"/>
      <c r="AJ168" s="41"/>
      <c r="AK168" s="23"/>
      <c r="AL168" s="23"/>
      <c r="AM168" s="23"/>
      <c r="AN168" s="23"/>
      <c r="AO168" s="23"/>
      <c r="AP168" s="23"/>
      <c r="AQ168" s="23"/>
      <c r="AR168" s="109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1"/>
      <c r="AJ169" s="41"/>
      <c r="AK169" s="23"/>
      <c r="AL169" s="23"/>
      <c r="AM169" s="23"/>
      <c r="AN169" s="23"/>
      <c r="AO169" s="23"/>
      <c r="AP169" s="23"/>
      <c r="AQ169" s="23"/>
      <c r="AR169" s="109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1"/>
      <c r="AJ170" s="41"/>
      <c r="AK170" s="23"/>
      <c r="AL170" s="23"/>
      <c r="AM170" s="23"/>
      <c r="AN170" s="23"/>
      <c r="AO170" s="23"/>
      <c r="AP170" s="23"/>
      <c r="AQ170" s="23"/>
      <c r="AR170" s="109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1"/>
      <c r="AJ171" s="41"/>
      <c r="AK171" s="23"/>
      <c r="AL171" s="23"/>
      <c r="AM171" s="23"/>
      <c r="AN171" s="23"/>
      <c r="AO171" s="23"/>
      <c r="AP171" s="23"/>
      <c r="AQ171" s="23"/>
      <c r="AR171" s="109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1"/>
      <c r="AJ172" s="41"/>
      <c r="AK172" s="23"/>
      <c r="AL172" s="23"/>
      <c r="AM172" s="23"/>
      <c r="AN172" s="23"/>
      <c r="AO172" s="23"/>
      <c r="AP172" s="23"/>
      <c r="AQ172" s="23"/>
      <c r="AR172" s="109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1"/>
      <c r="AJ173" s="41"/>
      <c r="AK173" s="23"/>
      <c r="AL173" s="23"/>
      <c r="AM173" s="23"/>
      <c r="AN173" s="23"/>
      <c r="AO173" s="23"/>
      <c r="AP173" s="23"/>
      <c r="AQ173" s="23"/>
      <c r="AR173" s="109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1"/>
      <c r="AJ174" s="41"/>
      <c r="AK174" s="23"/>
      <c r="AL174" s="23"/>
      <c r="AM174" s="23"/>
      <c r="AN174" s="23"/>
      <c r="AO174" s="23"/>
      <c r="AP174" s="23"/>
      <c r="AQ174" s="23"/>
      <c r="AR174" s="109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1"/>
      <c r="AJ175" s="41"/>
      <c r="AK175" s="23"/>
      <c r="AL175" s="23"/>
      <c r="AM175" s="23"/>
      <c r="AN175" s="23"/>
      <c r="AO175" s="23"/>
      <c r="AP175" s="23"/>
      <c r="AQ175" s="23"/>
      <c r="AR175" s="109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1"/>
      <c r="AJ176" s="41"/>
      <c r="AK176" s="23"/>
      <c r="AL176" s="23"/>
      <c r="AM176" s="23"/>
      <c r="AN176" s="23"/>
      <c r="AO176" s="23"/>
      <c r="AP176" s="23"/>
      <c r="AQ176" s="23"/>
      <c r="AR176" s="109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1"/>
      <c r="AJ177" s="41"/>
      <c r="AK177" s="23"/>
      <c r="AL177" s="23"/>
      <c r="AM177" s="23"/>
      <c r="AN177" s="23"/>
      <c r="AO177" s="23"/>
      <c r="AP177" s="23"/>
      <c r="AQ177" s="23"/>
      <c r="AR177" s="109"/>
    </row>
    <row r="178" spans="1:44" ht="15" customHeight="1" x14ac:dyDescent="0.25">
      <c r="AG178" s="23"/>
      <c r="AH178" s="77"/>
      <c r="AI178" s="41"/>
      <c r="AJ178" s="41"/>
    </row>
    <row r="179" spans="1:44" ht="15" customHeight="1" x14ac:dyDescent="0.25">
      <c r="AG179" s="23"/>
      <c r="AH179" s="77"/>
      <c r="AI179" s="41"/>
      <c r="AJ179" s="41"/>
    </row>
    <row r="180" spans="1:44" ht="15" customHeight="1" x14ac:dyDescent="0.25">
      <c r="AG180" s="23"/>
      <c r="AH180" s="77"/>
      <c r="AI180" s="41"/>
      <c r="AJ180" s="41"/>
    </row>
    <row r="181" spans="1:44" ht="15" customHeight="1" x14ac:dyDescent="0.25">
      <c r="AG181" s="23"/>
      <c r="AH181" s="77"/>
      <c r="AI181" s="41"/>
      <c r="AJ181" s="41"/>
    </row>
    <row r="182" spans="1:44" ht="15" customHeight="1" x14ac:dyDescent="0.25">
      <c r="AG182" s="23"/>
      <c r="AH182" s="77"/>
      <c r="AI182" s="41"/>
      <c r="AJ182" s="41"/>
    </row>
    <row r="183" spans="1:44" ht="15" customHeight="1" x14ac:dyDescent="0.25">
      <c r="AG183" s="23"/>
      <c r="AH183" s="77"/>
      <c r="AI183" s="41"/>
      <c r="AJ183" s="41"/>
    </row>
    <row r="184" spans="1:44" ht="15" customHeight="1" x14ac:dyDescent="0.25">
      <c r="AG184" s="23"/>
      <c r="AH184" s="77"/>
      <c r="AI184" s="41"/>
      <c r="AJ184" s="41"/>
    </row>
    <row r="185" spans="1:44" ht="15" customHeight="1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</row>
    <row r="186" spans="1:44" ht="15" customHeight="1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</row>
    <row r="187" spans="1:44" ht="15" customHeight="1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</row>
    <row r="188" spans="1:44" ht="15" customHeight="1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</row>
    <row r="189" spans="1:44" ht="15" customHeight="1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</row>
    <row r="190" spans="1:44" ht="15" customHeight="1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</row>
    <row r="191" spans="1:44" ht="15" customHeight="1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</row>
    <row r="192" spans="1:44" ht="15" customHeight="1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</row>
    <row r="193" spans="2:43" ht="15" customHeight="1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</row>
    <row r="194" spans="2:43" ht="15" customHeight="1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</row>
    <row r="195" spans="2:43" ht="15" customHeight="1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</row>
    <row r="196" spans="2:43" ht="15" customHeight="1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</row>
    <row r="197" spans="2:43" ht="15" customHeight="1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</row>
    <row r="198" spans="2:43" ht="15" customHeight="1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</row>
    <row r="199" spans="2:43" ht="15" customHeight="1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</row>
    <row r="200" spans="2:43" ht="15" customHeight="1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</row>
    <row r="201" spans="2:43" ht="15" customHeight="1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</row>
    <row r="202" spans="2:43" ht="15" customHeight="1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</row>
    <row r="203" spans="2:43" ht="15" customHeight="1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</row>
    <row r="204" spans="2:43" ht="15" customHeight="1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60</v>
      </c>
      <c r="F1" s="167"/>
      <c r="G1" s="168"/>
      <c r="H1" s="1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7"/>
      <c r="AB1" s="167"/>
      <c r="AC1" s="168"/>
      <c r="AD1" s="1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6" t="s">
        <v>61</v>
      </c>
      <c r="C2" s="87"/>
      <c r="D2" s="88"/>
      <c r="E2" s="13" t="s">
        <v>13</v>
      </c>
      <c r="F2" s="14"/>
      <c r="G2" s="14"/>
      <c r="H2" s="14"/>
      <c r="I2" s="20"/>
      <c r="J2" s="15"/>
      <c r="K2" s="99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69" t="s">
        <v>126</v>
      </c>
      <c r="Y2" s="170"/>
      <c r="Z2" s="171"/>
      <c r="AA2" s="13" t="s">
        <v>13</v>
      </c>
      <c r="AB2" s="14"/>
      <c r="AC2" s="14"/>
      <c r="AD2" s="14"/>
      <c r="AE2" s="20"/>
      <c r="AF2" s="15"/>
      <c r="AG2" s="99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7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2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2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9"/>
      <c r="D4" s="2"/>
      <c r="E4" s="29"/>
      <c r="F4" s="29"/>
      <c r="G4" s="29"/>
      <c r="H4" s="49"/>
      <c r="I4" s="29"/>
      <c r="J4" s="32"/>
      <c r="K4" s="28"/>
      <c r="L4" s="127"/>
      <c r="M4" s="18"/>
      <c r="N4" s="18"/>
      <c r="O4" s="18"/>
      <c r="P4" s="23"/>
      <c r="Q4" s="29"/>
      <c r="R4" s="29"/>
      <c r="S4" s="49"/>
      <c r="T4" s="29"/>
      <c r="U4" s="29"/>
      <c r="V4" s="173"/>
      <c r="W4" s="28"/>
      <c r="X4" s="29">
        <v>2002</v>
      </c>
      <c r="Y4" s="29" t="s">
        <v>38</v>
      </c>
      <c r="Z4" s="2" t="s">
        <v>43</v>
      </c>
      <c r="AA4" s="29">
        <v>7</v>
      </c>
      <c r="AB4" s="29">
        <v>0</v>
      </c>
      <c r="AC4" s="29">
        <v>2</v>
      </c>
      <c r="AD4" s="29">
        <v>5</v>
      </c>
      <c r="AE4" s="29">
        <v>40</v>
      </c>
      <c r="AF4" s="52">
        <v>0.72719999999999996</v>
      </c>
      <c r="AG4" s="193">
        <v>55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74"/>
      <c r="AS4" s="12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2003</v>
      </c>
      <c r="C5" s="39" t="s">
        <v>53</v>
      </c>
      <c r="D5" s="2" t="s">
        <v>52</v>
      </c>
      <c r="E5" s="29">
        <v>20</v>
      </c>
      <c r="F5" s="29">
        <v>0</v>
      </c>
      <c r="G5" s="29">
        <v>2</v>
      </c>
      <c r="H5" s="49">
        <v>9</v>
      </c>
      <c r="I5" s="29">
        <v>48</v>
      </c>
      <c r="J5" s="32">
        <v>0.436</v>
      </c>
      <c r="K5" s="28">
        <v>110</v>
      </c>
      <c r="L5" s="127"/>
      <c r="M5" s="18"/>
      <c r="N5" s="18"/>
      <c r="O5" s="18"/>
      <c r="P5" s="23"/>
      <c r="Q5" s="29"/>
      <c r="R5" s="29"/>
      <c r="S5" s="49"/>
      <c r="T5" s="29"/>
      <c r="U5" s="29"/>
      <c r="V5" s="173"/>
      <c r="W5" s="28"/>
      <c r="X5" s="29"/>
      <c r="Y5" s="39"/>
      <c r="Z5" s="2"/>
      <c r="AA5" s="29"/>
      <c r="AB5" s="29"/>
      <c r="AC5" s="29"/>
      <c r="AD5" s="49"/>
      <c r="AE5" s="29"/>
      <c r="AF5" s="32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4"/>
      <c r="AS5" s="12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9"/>
      <c r="D6" s="2"/>
      <c r="E6" s="29"/>
      <c r="F6" s="29"/>
      <c r="G6" s="29"/>
      <c r="H6" s="49"/>
      <c r="I6" s="29"/>
      <c r="J6" s="32"/>
      <c r="K6" s="28"/>
      <c r="L6" s="127"/>
      <c r="M6" s="18"/>
      <c r="N6" s="18"/>
      <c r="O6" s="18"/>
      <c r="P6" s="23"/>
      <c r="Q6" s="29"/>
      <c r="R6" s="29"/>
      <c r="S6" s="49"/>
      <c r="T6" s="29"/>
      <c r="U6" s="29"/>
      <c r="V6" s="173"/>
      <c r="W6" s="28"/>
      <c r="X6" s="29">
        <v>2004</v>
      </c>
      <c r="Y6" s="29" t="s">
        <v>39</v>
      </c>
      <c r="Z6" s="2" t="s">
        <v>43</v>
      </c>
      <c r="AA6" s="29">
        <v>1</v>
      </c>
      <c r="AB6" s="29">
        <v>0</v>
      </c>
      <c r="AC6" s="29">
        <v>0</v>
      </c>
      <c r="AD6" s="29">
        <v>2</v>
      </c>
      <c r="AE6" s="29">
        <v>6</v>
      </c>
      <c r="AF6" s="52">
        <v>0.66659999999999997</v>
      </c>
      <c r="AG6" s="193">
        <v>9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4"/>
      <c r="AS6" s="12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/>
      <c r="C7" s="39"/>
      <c r="D7" s="2"/>
      <c r="E7" s="29"/>
      <c r="F7" s="29"/>
      <c r="G7" s="29"/>
      <c r="H7" s="49"/>
      <c r="I7" s="29"/>
      <c r="J7" s="32"/>
      <c r="K7" s="28"/>
      <c r="L7" s="127"/>
      <c r="M7" s="18"/>
      <c r="N7" s="18"/>
      <c r="O7" s="18"/>
      <c r="P7" s="23"/>
      <c r="Q7" s="29"/>
      <c r="R7" s="29"/>
      <c r="S7" s="49"/>
      <c r="T7" s="29"/>
      <c r="U7" s="29"/>
      <c r="V7" s="173"/>
      <c r="W7" s="28"/>
      <c r="X7" s="29">
        <v>2005</v>
      </c>
      <c r="Y7" s="29" t="s">
        <v>50</v>
      </c>
      <c r="Z7" s="2" t="s">
        <v>43</v>
      </c>
      <c r="AA7" s="29">
        <v>6</v>
      </c>
      <c r="AB7" s="29">
        <v>0</v>
      </c>
      <c r="AC7" s="29">
        <v>1</v>
      </c>
      <c r="AD7" s="29">
        <v>7</v>
      </c>
      <c r="AE7" s="29">
        <v>32</v>
      </c>
      <c r="AF7" s="52">
        <v>0.64</v>
      </c>
      <c r="AG7" s="193">
        <v>50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74"/>
      <c r="AS7" s="12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9"/>
      <c r="D8" s="2"/>
      <c r="E8" s="29"/>
      <c r="F8" s="29"/>
      <c r="G8" s="29"/>
      <c r="H8" s="49"/>
      <c r="I8" s="29"/>
      <c r="J8" s="32"/>
      <c r="K8" s="28"/>
      <c r="L8" s="127"/>
      <c r="M8" s="18"/>
      <c r="N8" s="18"/>
      <c r="O8" s="18"/>
      <c r="P8" s="23"/>
      <c r="Q8" s="29"/>
      <c r="R8" s="29"/>
      <c r="S8" s="49"/>
      <c r="T8" s="29"/>
      <c r="U8" s="29"/>
      <c r="V8" s="173"/>
      <c r="W8" s="28"/>
      <c r="X8" s="29"/>
      <c r="Y8" s="39"/>
      <c r="Z8" s="2"/>
      <c r="AA8" s="29"/>
      <c r="AB8" s="29"/>
      <c r="AC8" s="29"/>
      <c r="AD8" s="49"/>
      <c r="AE8" s="29"/>
      <c r="AF8" s="52"/>
      <c r="AG8" s="19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74"/>
      <c r="AS8" s="12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2007</v>
      </c>
      <c r="C9" s="39" t="s">
        <v>39</v>
      </c>
      <c r="D9" s="2" t="s">
        <v>40</v>
      </c>
      <c r="E9" s="29">
        <v>19</v>
      </c>
      <c r="F9" s="29">
        <v>0</v>
      </c>
      <c r="G9" s="29">
        <v>1</v>
      </c>
      <c r="H9" s="49">
        <v>24</v>
      </c>
      <c r="I9" s="29">
        <v>42</v>
      </c>
      <c r="J9" s="32">
        <v>0.442</v>
      </c>
      <c r="K9" s="28">
        <v>95</v>
      </c>
      <c r="L9" s="127"/>
      <c r="M9" s="18"/>
      <c r="N9" s="18"/>
      <c r="O9" s="18"/>
      <c r="P9" s="23"/>
      <c r="Q9" s="29"/>
      <c r="R9" s="29"/>
      <c r="S9" s="49"/>
      <c r="T9" s="29"/>
      <c r="U9" s="29"/>
      <c r="V9" s="173"/>
      <c r="W9" s="28"/>
      <c r="X9" s="29"/>
      <c r="Y9" s="39"/>
      <c r="Z9" s="2"/>
      <c r="AA9" s="29"/>
      <c r="AB9" s="29"/>
      <c r="AC9" s="29"/>
      <c r="AD9" s="49"/>
      <c r="AE9" s="29"/>
      <c r="AF9" s="32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74"/>
      <c r="AS9" s="12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2008</v>
      </c>
      <c r="C10" s="39" t="s">
        <v>50</v>
      </c>
      <c r="D10" s="2" t="s">
        <v>40</v>
      </c>
      <c r="E10" s="29">
        <v>20</v>
      </c>
      <c r="F10" s="29">
        <v>1</v>
      </c>
      <c r="G10" s="29">
        <v>1</v>
      </c>
      <c r="H10" s="49">
        <v>30</v>
      </c>
      <c r="I10" s="29">
        <v>94</v>
      </c>
      <c r="J10" s="32">
        <v>0.623</v>
      </c>
      <c r="K10" s="28">
        <v>151</v>
      </c>
      <c r="L10" s="127"/>
      <c r="M10" s="18" t="s">
        <v>132</v>
      </c>
      <c r="N10" s="18"/>
      <c r="O10" s="18"/>
      <c r="P10" s="23"/>
      <c r="Q10" s="29"/>
      <c r="R10" s="29"/>
      <c r="S10" s="49"/>
      <c r="T10" s="29"/>
      <c r="U10" s="29"/>
      <c r="V10" s="173"/>
      <c r="W10" s="28"/>
      <c r="X10" s="29"/>
      <c r="Y10" s="39"/>
      <c r="Z10" s="2"/>
      <c r="AA10" s="29"/>
      <c r="AB10" s="29"/>
      <c r="AC10" s="29"/>
      <c r="AD10" s="49"/>
      <c r="AE10" s="29"/>
      <c r="AF10" s="32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74"/>
      <c r="AS10" s="12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2009</v>
      </c>
      <c r="C11" s="39" t="s">
        <v>51</v>
      </c>
      <c r="D11" s="2" t="s">
        <v>40</v>
      </c>
      <c r="E11" s="29">
        <v>22</v>
      </c>
      <c r="F11" s="29">
        <v>1</v>
      </c>
      <c r="G11" s="29">
        <v>2</v>
      </c>
      <c r="H11" s="49">
        <v>24</v>
      </c>
      <c r="I11" s="29">
        <v>114</v>
      </c>
      <c r="J11" s="32">
        <v>0.67500000000000004</v>
      </c>
      <c r="K11" s="28">
        <v>169</v>
      </c>
      <c r="L11" s="127"/>
      <c r="M11" s="18"/>
      <c r="N11" s="18"/>
      <c r="O11" s="18" t="s">
        <v>37</v>
      </c>
      <c r="P11" s="23"/>
      <c r="Q11" s="29">
        <v>6</v>
      </c>
      <c r="R11" s="29">
        <v>0</v>
      </c>
      <c r="S11" s="49">
        <v>0</v>
      </c>
      <c r="T11" s="29">
        <v>7</v>
      </c>
      <c r="U11" s="29">
        <v>28</v>
      </c>
      <c r="V11" s="173">
        <v>0.7</v>
      </c>
      <c r="W11" s="28">
        <v>40</v>
      </c>
      <c r="X11" s="29"/>
      <c r="Y11" s="39"/>
      <c r="Z11" s="2"/>
      <c r="AA11" s="29"/>
      <c r="AB11" s="29"/>
      <c r="AC11" s="29"/>
      <c r="AD11" s="49"/>
      <c r="AE11" s="29"/>
      <c r="AF11" s="32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74"/>
      <c r="AS11" s="12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>
        <v>2010</v>
      </c>
      <c r="C12" s="39" t="s">
        <v>50</v>
      </c>
      <c r="D12" s="2" t="s">
        <v>49</v>
      </c>
      <c r="E12" s="29">
        <v>22</v>
      </c>
      <c r="F12" s="29">
        <v>1</v>
      </c>
      <c r="G12" s="29">
        <v>5</v>
      </c>
      <c r="H12" s="49">
        <v>30</v>
      </c>
      <c r="I12" s="29">
        <v>110</v>
      </c>
      <c r="J12" s="32">
        <v>0.65100000000000002</v>
      </c>
      <c r="K12" s="28">
        <v>169</v>
      </c>
      <c r="L12" s="127"/>
      <c r="M12" s="18"/>
      <c r="N12" s="18"/>
      <c r="O12" s="18"/>
      <c r="P12" s="23"/>
      <c r="Q12" s="29">
        <v>4</v>
      </c>
      <c r="R12" s="29">
        <v>0</v>
      </c>
      <c r="S12" s="49">
        <v>0</v>
      </c>
      <c r="T12" s="29">
        <v>4</v>
      </c>
      <c r="U12" s="29">
        <v>25</v>
      </c>
      <c r="V12" s="173">
        <v>0.86199999999999999</v>
      </c>
      <c r="W12" s="28">
        <v>29</v>
      </c>
      <c r="X12" s="29"/>
      <c r="Y12" s="39"/>
      <c r="Z12" s="2"/>
      <c r="AA12" s="29"/>
      <c r="AB12" s="29"/>
      <c r="AC12" s="29"/>
      <c r="AD12" s="49"/>
      <c r="AE12" s="29"/>
      <c r="AF12" s="32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74"/>
      <c r="AS12" s="12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166" t="s">
        <v>128</v>
      </c>
      <c r="C13" s="175"/>
      <c r="D13" s="176"/>
      <c r="E13" s="177">
        <f>SUM(E4:E12)</f>
        <v>103</v>
      </c>
      <c r="F13" s="177">
        <f>SUM(F4:F12)</f>
        <v>3</v>
      </c>
      <c r="G13" s="177">
        <f>SUM(G4:G12)</f>
        <v>11</v>
      </c>
      <c r="H13" s="177">
        <f>SUM(H4:H12)</f>
        <v>117</v>
      </c>
      <c r="I13" s="177">
        <f>SUM(I4:I12)</f>
        <v>408</v>
      </c>
      <c r="J13" s="178">
        <f>PRODUCT(I13/K13)</f>
        <v>0.58789625360230546</v>
      </c>
      <c r="K13" s="99">
        <f>SUM(K4:K12)</f>
        <v>694</v>
      </c>
      <c r="L13" s="22"/>
      <c r="M13" s="20"/>
      <c r="N13" s="130"/>
      <c r="O13" s="131"/>
      <c r="P13" s="23"/>
      <c r="Q13" s="177">
        <f>SUM(Q4:Q12)</f>
        <v>10</v>
      </c>
      <c r="R13" s="177">
        <f>SUM(R4:R12)</f>
        <v>0</v>
      </c>
      <c r="S13" s="177">
        <f>SUM(S4:S12)</f>
        <v>0</v>
      </c>
      <c r="T13" s="177">
        <f>SUM(T4:T12)</f>
        <v>11</v>
      </c>
      <c r="U13" s="177">
        <f>SUM(U4:U12)</f>
        <v>53</v>
      </c>
      <c r="V13" s="178">
        <f>PRODUCT(U13/W13)</f>
        <v>0.76811594202898548</v>
      </c>
      <c r="W13" s="99">
        <f>SUM(W4:W12)</f>
        <v>69</v>
      </c>
      <c r="X13" s="16" t="s">
        <v>128</v>
      </c>
      <c r="Y13" s="17"/>
      <c r="Z13" s="15"/>
      <c r="AA13" s="177">
        <f>SUM(AA4:AA12)</f>
        <v>14</v>
      </c>
      <c r="AB13" s="177">
        <f>SUM(AB4:AB12)</f>
        <v>0</v>
      </c>
      <c r="AC13" s="177">
        <f>SUM(AC4:AC12)</f>
        <v>3</v>
      </c>
      <c r="AD13" s="177">
        <f>SUM(AD4:AD12)</f>
        <v>14</v>
      </c>
      <c r="AE13" s="177">
        <f>SUM(AE4:AE12)</f>
        <v>78</v>
      </c>
      <c r="AF13" s="178">
        <f>PRODUCT(AE13/AG13)</f>
        <v>0.68421052631578949</v>
      </c>
      <c r="AG13" s="99">
        <f>SUM(AG4:AG12)</f>
        <v>114</v>
      </c>
      <c r="AH13" s="22"/>
      <c r="AI13" s="20"/>
      <c r="AJ13" s="130"/>
      <c r="AK13" s="131"/>
      <c r="AL13" s="23"/>
      <c r="AM13" s="177">
        <f>SUM(AM4:AM12)</f>
        <v>0</v>
      </c>
      <c r="AN13" s="177">
        <f>SUM(AN4:AN12)</f>
        <v>0</v>
      </c>
      <c r="AO13" s="177">
        <f>SUM(AO4:AO12)</f>
        <v>0</v>
      </c>
      <c r="AP13" s="177">
        <f>SUM(AP4:AP12)</f>
        <v>0</v>
      </c>
      <c r="AQ13" s="177">
        <f>SUM(AQ4:AQ12)</f>
        <v>0</v>
      </c>
      <c r="AR13" s="178">
        <v>0</v>
      </c>
      <c r="AS13" s="172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28"/>
      <c r="L14" s="23"/>
      <c r="M14" s="23"/>
      <c r="N14" s="23"/>
      <c r="O14" s="23"/>
      <c r="P14" s="41"/>
      <c r="Q14" s="41"/>
      <c r="R14" s="44"/>
      <c r="S14" s="41"/>
      <c r="T14" s="41"/>
      <c r="U14" s="23"/>
      <c r="V14" s="23"/>
      <c r="W14" s="28"/>
      <c r="X14" s="41"/>
      <c r="Y14" s="41"/>
      <c r="Z14" s="41"/>
      <c r="AA14" s="41"/>
      <c r="AB14" s="41"/>
      <c r="AC14" s="41"/>
      <c r="AD14" s="41"/>
      <c r="AE14" s="41"/>
      <c r="AF14" s="42"/>
      <c r="AG14" s="28"/>
      <c r="AH14" s="23"/>
      <c r="AI14" s="23"/>
      <c r="AJ14" s="23"/>
      <c r="AK14" s="23"/>
      <c r="AL14" s="41"/>
      <c r="AM14" s="41"/>
      <c r="AN14" s="44"/>
      <c r="AO14" s="41"/>
      <c r="AP14" s="41"/>
      <c r="AQ14" s="23"/>
      <c r="AR14" s="23"/>
      <c r="AS14" s="28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79" t="s">
        <v>129</v>
      </c>
      <c r="C15" s="180"/>
      <c r="D15" s="181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130</v>
      </c>
      <c r="O15" s="18" t="s">
        <v>131</v>
      </c>
      <c r="Q15" s="44"/>
      <c r="R15" s="44" t="s">
        <v>54</v>
      </c>
      <c r="S15" s="44"/>
      <c r="T15" s="41" t="s">
        <v>55</v>
      </c>
      <c r="U15" s="23"/>
      <c r="V15" s="28"/>
      <c r="W15" s="28"/>
      <c r="X15" s="182"/>
      <c r="Y15" s="182"/>
      <c r="Z15" s="182"/>
      <c r="AA15" s="182"/>
      <c r="AB15" s="182"/>
      <c r="AC15" s="44"/>
      <c r="AD15" s="44"/>
      <c r="AE15" s="44"/>
      <c r="AF15" s="41"/>
      <c r="AG15" s="41"/>
      <c r="AH15" s="41"/>
      <c r="AI15" s="41"/>
      <c r="AJ15" s="41"/>
      <c r="AK15" s="41"/>
      <c r="AM15" s="28"/>
      <c r="AN15" s="182"/>
      <c r="AO15" s="182"/>
      <c r="AP15" s="182"/>
      <c r="AQ15" s="182"/>
      <c r="AR15" s="182"/>
      <c r="AS15" s="182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7" t="s">
        <v>12</v>
      </c>
      <c r="C16" s="12"/>
      <c r="D16" s="50"/>
      <c r="E16" s="183">
        <v>89</v>
      </c>
      <c r="F16" s="183">
        <v>0</v>
      </c>
      <c r="G16" s="183">
        <v>6</v>
      </c>
      <c r="H16" s="183">
        <v>39</v>
      </c>
      <c r="I16" s="183">
        <v>164</v>
      </c>
      <c r="J16" s="184">
        <v>0.46899999999999997</v>
      </c>
      <c r="K16" s="41">
        <f>PRODUCT(I16/J16)</f>
        <v>349.68017057569301</v>
      </c>
      <c r="L16" s="185">
        <f>PRODUCT((F16+G16)/E16)</f>
        <v>6.741573033707865E-2</v>
      </c>
      <c r="M16" s="185">
        <f>PRODUCT(H16/E16)</f>
        <v>0.43820224719101125</v>
      </c>
      <c r="N16" s="185">
        <f>PRODUCT((F16+G16+H16)/E16)</f>
        <v>0.5056179775280899</v>
      </c>
      <c r="O16" s="185">
        <f>PRODUCT(I16/E16)</f>
        <v>1.8426966292134832</v>
      </c>
      <c r="Q16" s="44"/>
      <c r="R16" s="44"/>
      <c r="S16" s="44"/>
      <c r="T16" s="41" t="s">
        <v>56</v>
      </c>
      <c r="U16" s="41"/>
      <c r="V16" s="41"/>
      <c r="W16" s="41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86" t="s">
        <v>61</v>
      </c>
      <c r="C17" s="187"/>
      <c r="D17" s="188"/>
      <c r="E17" s="183">
        <f>PRODUCT(E13+Q13)</f>
        <v>113</v>
      </c>
      <c r="F17" s="183">
        <f>PRODUCT(F13+R13)</f>
        <v>3</v>
      </c>
      <c r="G17" s="183">
        <f>PRODUCT(G13+S13)</f>
        <v>11</v>
      </c>
      <c r="H17" s="183">
        <f>PRODUCT(H13+T13)</f>
        <v>128</v>
      </c>
      <c r="I17" s="183">
        <f>PRODUCT(I13+U13)</f>
        <v>461</v>
      </c>
      <c r="J17" s="184">
        <f>PRODUCT(I17/K17)</f>
        <v>0.60419397116644824</v>
      </c>
      <c r="K17" s="41">
        <f>PRODUCT(K13+W13)</f>
        <v>763</v>
      </c>
      <c r="L17" s="185">
        <f>PRODUCT((F17+G17)/E17)</f>
        <v>0.12389380530973451</v>
      </c>
      <c r="M17" s="185">
        <f>PRODUCT(H17/E17)</f>
        <v>1.1327433628318584</v>
      </c>
      <c r="N17" s="185">
        <f>PRODUCT((F17+G17+H17)/E17)</f>
        <v>1.2566371681415929</v>
      </c>
      <c r="O17" s="185">
        <f>PRODUCT(I17/E17)</f>
        <v>4.0796460176991154</v>
      </c>
      <c r="Q17" s="44"/>
      <c r="R17" s="44"/>
      <c r="S17" s="44"/>
      <c r="T17" s="78" t="s">
        <v>58</v>
      </c>
      <c r="U17" s="41"/>
      <c r="V17" s="4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6" t="s">
        <v>126</v>
      </c>
      <c r="C18" s="189"/>
      <c r="D18" s="190"/>
      <c r="E18" s="183">
        <f>PRODUCT(AA13+AM13)</f>
        <v>14</v>
      </c>
      <c r="F18" s="183">
        <f>PRODUCT(AB13+AN13)</f>
        <v>0</v>
      </c>
      <c r="G18" s="183">
        <f>PRODUCT(AC13+AO13)</f>
        <v>3</v>
      </c>
      <c r="H18" s="183">
        <f>PRODUCT(AD13+AP13)</f>
        <v>14</v>
      </c>
      <c r="I18" s="183">
        <f>PRODUCT(AE13+AQ13)</f>
        <v>78</v>
      </c>
      <c r="J18" s="184">
        <f>PRODUCT(I18/K18)</f>
        <v>0.68421052631578949</v>
      </c>
      <c r="K18" s="23">
        <f>PRODUCT(AG13+AS13)</f>
        <v>114</v>
      </c>
      <c r="L18" s="185">
        <f>PRODUCT((F18+G18)/E18)</f>
        <v>0.21428571428571427</v>
      </c>
      <c r="M18" s="185">
        <f>PRODUCT(H18/E18)</f>
        <v>1</v>
      </c>
      <c r="N18" s="185">
        <f>PRODUCT((F18+G18+H18)/E18)</f>
        <v>1.2142857142857142</v>
      </c>
      <c r="O18" s="185">
        <f>PRODUCT(I18/E18)</f>
        <v>5.5714285714285712</v>
      </c>
      <c r="Q18" s="44"/>
      <c r="R18" s="44"/>
      <c r="S18" s="41"/>
      <c r="T18" s="41" t="s">
        <v>59</v>
      </c>
      <c r="U18" s="23"/>
      <c r="V18" s="23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23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91" t="s">
        <v>128</v>
      </c>
      <c r="C19" s="152"/>
      <c r="D19" s="192"/>
      <c r="E19" s="183">
        <f>SUM(E16:E18)</f>
        <v>216</v>
      </c>
      <c r="F19" s="183">
        <f t="shared" ref="F19:I19" si="0">SUM(F16:F18)</f>
        <v>3</v>
      </c>
      <c r="G19" s="183">
        <f t="shared" si="0"/>
        <v>20</v>
      </c>
      <c r="H19" s="183">
        <f t="shared" si="0"/>
        <v>181</v>
      </c>
      <c r="I19" s="183">
        <f t="shared" si="0"/>
        <v>703</v>
      </c>
      <c r="J19" s="184">
        <f>PRODUCT(I19/K19)</f>
        <v>0.5730915171393659</v>
      </c>
      <c r="K19" s="41">
        <f>SUM(K16:K18)</f>
        <v>1226.680170575693</v>
      </c>
      <c r="L19" s="185">
        <f>PRODUCT((F19+G19)/E19)</f>
        <v>0.10648148148148148</v>
      </c>
      <c r="M19" s="185">
        <f>PRODUCT(H19/E19)</f>
        <v>0.83796296296296291</v>
      </c>
      <c r="N19" s="185">
        <f>PRODUCT((F19+G19+H19)/E19)</f>
        <v>0.94444444444444442</v>
      </c>
      <c r="O19" s="185">
        <f>PRODUCT(I19/E19)</f>
        <v>3.2546296296296298</v>
      </c>
      <c r="Q19" s="23"/>
      <c r="R19" s="23"/>
      <c r="S19" s="23"/>
      <c r="T19" s="41" t="s">
        <v>57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3"/>
      <c r="F20" s="23"/>
      <c r="G20" s="23"/>
      <c r="H20" s="23"/>
      <c r="I20" s="23"/>
      <c r="J20" s="41"/>
      <c r="K20" s="41"/>
      <c r="L20" s="23"/>
      <c r="M20" s="23"/>
      <c r="N20" s="23"/>
      <c r="O20" s="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4"/>
      <c r="AG176" s="44"/>
      <c r="AH176" s="44"/>
      <c r="AI176" s="44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4"/>
      <c r="AG177" s="44"/>
      <c r="AH177" s="44"/>
      <c r="AI177" s="44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4"/>
      <c r="AG178" s="44"/>
      <c r="AH178" s="44"/>
      <c r="AI178" s="44"/>
      <c r="AJ178" s="44"/>
      <c r="AK178" s="41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4"/>
      <c r="AG179" s="44"/>
      <c r="AH179" s="44"/>
      <c r="AI179" s="44"/>
      <c r="AJ179" s="44"/>
      <c r="AK179" s="41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3"/>
      <c r="AL184" s="23"/>
    </row>
    <row r="185" spans="12:57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80" customWidth="1"/>
    <col min="3" max="3" width="21.5703125" style="79" customWidth="1"/>
    <col min="4" max="4" width="10.5703125" style="108" customWidth="1"/>
    <col min="5" max="5" width="8" style="108" customWidth="1"/>
    <col min="6" max="6" width="0.7109375" style="28" customWidth="1"/>
    <col min="7" max="11" width="5.28515625" style="79" customWidth="1"/>
    <col min="12" max="12" width="7.28515625" style="79" customWidth="1"/>
    <col min="13" max="16" width="5.28515625" style="79" customWidth="1"/>
    <col min="17" max="21" width="6.7109375" style="161" customWidth="1"/>
    <col min="22" max="22" width="9.7109375" style="79" customWidth="1"/>
    <col min="23" max="23" width="24" style="108" customWidth="1"/>
    <col min="24" max="24" width="9.7109375" style="79" customWidth="1"/>
    <col min="25" max="30" width="9.140625" style="109"/>
  </cols>
  <sheetData>
    <row r="1" spans="1:30" ht="18.75" x14ac:dyDescent="0.3">
      <c r="A1" s="1"/>
      <c r="B1" s="120" t="s">
        <v>94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55"/>
      <c r="R1" s="155"/>
      <c r="S1" s="155"/>
      <c r="T1" s="155"/>
      <c r="U1" s="155"/>
      <c r="V1" s="87"/>
      <c r="W1" s="90"/>
      <c r="X1" s="81"/>
      <c r="Y1" s="91"/>
      <c r="Z1" s="91"/>
      <c r="AA1" s="91"/>
      <c r="AB1" s="91"/>
      <c r="AC1" s="91"/>
      <c r="AD1" s="91"/>
    </row>
    <row r="2" spans="1:30" ht="15.75" x14ac:dyDescent="0.25">
      <c r="A2" s="1"/>
      <c r="B2" s="92" t="s">
        <v>34</v>
      </c>
      <c r="C2" s="5" t="s">
        <v>60</v>
      </c>
      <c r="D2" s="84"/>
      <c r="E2" s="83"/>
      <c r="F2" s="85"/>
      <c r="G2" s="84"/>
      <c r="H2" s="83"/>
      <c r="I2" s="83"/>
      <c r="J2" s="83"/>
      <c r="K2" s="83"/>
      <c r="L2" s="83"/>
      <c r="M2" s="83"/>
      <c r="N2" s="83"/>
      <c r="O2" s="83"/>
      <c r="P2" s="83"/>
      <c r="Q2" s="156"/>
      <c r="R2" s="156"/>
      <c r="S2" s="156"/>
      <c r="T2" s="156"/>
      <c r="U2" s="156"/>
      <c r="V2" s="83"/>
      <c r="W2" s="84"/>
      <c r="X2" s="93"/>
      <c r="Y2" s="91"/>
      <c r="Z2" s="91"/>
      <c r="AA2" s="91"/>
      <c r="AB2" s="91"/>
      <c r="AC2" s="91"/>
      <c r="AD2" s="91"/>
    </row>
    <row r="3" spans="1:30" x14ac:dyDescent="0.25">
      <c r="A3" s="1"/>
      <c r="B3" s="22" t="s">
        <v>62</v>
      </c>
      <c r="C3" s="22" t="s">
        <v>63</v>
      </c>
      <c r="D3" s="16" t="s">
        <v>64</v>
      </c>
      <c r="E3" s="21" t="s">
        <v>1</v>
      </c>
      <c r="F3" s="94"/>
      <c r="G3" s="18" t="s">
        <v>65</v>
      </c>
      <c r="H3" s="15" t="s">
        <v>66</v>
      </c>
      <c r="I3" s="15" t="s">
        <v>32</v>
      </c>
      <c r="J3" s="17" t="s">
        <v>67</v>
      </c>
      <c r="K3" s="17" t="s">
        <v>68</v>
      </c>
      <c r="L3" s="17" t="s">
        <v>69</v>
      </c>
      <c r="M3" s="18" t="s">
        <v>70</v>
      </c>
      <c r="N3" s="18" t="s">
        <v>31</v>
      </c>
      <c r="O3" s="15" t="s">
        <v>71</v>
      </c>
      <c r="P3" s="18" t="s">
        <v>66</v>
      </c>
      <c r="Q3" s="127" t="s">
        <v>17</v>
      </c>
      <c r="R3" s="127">
        <v>1</v>
      </c>
      <c r="S3" s="127">
        <v>2</v>
      </c>
      <c r="T3" s="127">
        <v>3</v>
      </c>
      <c r="U3" s="127" t="s">
        <v>72</v>
      </c>
      <c r="V3" s="17" t="s">
        <v>22</v>
      </c>
      <c r="W3" s="16" t="s">
        <v>73</v>
      </c>
      <c r="X3" s="16" t="s">
        <v>74</v>
      </c>
      <c r="Y3" s="91"/>
      <c r="Z3" s="91"/>
      <c r="AA3" s="91"/>
      <c r="AB3" s="91"/>
      <c r="AC3" s="91"/>
      <c r="AD3" s="91"/>
    </row>
    <row r="4" spans="1:30" x14ac:dyDescent="0.25">
      <c r="A4" s="1"/>
      <c r="B4" s="95" t="s">
        <v>82</v>
      </c>
      <c r="C4" s="96" t="s">
        <v>83</v>
      </c>
      <c r="D4" s="97" t="s">
        <v>78</v>
      </c>
      <c r="E4" s="98" t="s">
        <v>36</v>
      </c>
      <c r="F4" s="166"/>
      <c r="G4" s="100"/>
      <c r="H4" s="101"/>
      <c r="I4" s="101">
        <v>1</v>
      </c>
      <c r="J4" s="102" t="s">
        <v>86</v>
      </c>
      <c r="K4" s="102">
        <v>2</v>
      </c>
      <c r="L4" s="103" t="s">
        <v>87</v>
      </c>
      <c r="M4" s="102">
        <v>1</v>
      </c>
      <c r="N4" s="100"/>
      <c r="O4" s="101"/>
      <c r="P4" s="101"/>
      <c r="Q4" s="157" t="s">
        <v>114</v>
      </c>
      <c r="R4" s="157"/>
      <c r="S4" s="157" t="s">
        <v>115</v>
      </c>
      <c r="T4" s="157" t="s">
        <v>116</v>
      </c>
      <c r="U4" s="157"/>
      <c r="V4" s="104">
        <v>0.66700000000000004</v>
      </c>
      <c r="W4" s="96" t="s">
        <v>84</v>
      </c>
      <c r="X4" s="105" t="s">
        <v>85</v>
      </c>
      <c r="Y4" s="91"/>
      <c r="Z4" s="91"/>
      <c r="AA4" s="91"/>
      <c r="AB4" s="91"/>
      <c r="AC4" s="91"/>
      <c r="AD4" s="91"/>
    </row>
    <row r="5" spans="1:30" x14ac:dyDescent="0.25">
      <c r="A5" s="9"/>
      <c r="B5" s="148"/>
      <c r="C5" s="149"/>
      <c r="D5" s="150"/>
      <c r="E5" s="151"/>
      <c r="F5" s="152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53"/>
      <c r="R5" s="153"/>
      <c r="S5" s="153"/>
      <c r="T5" s="153"/>
      <c r="U5" s="153"/>
      <c r="V5" s="149"/>
      <c r="W5" s="149"/>
      <c r="X5" s="154"/>
      <c r="Y5" s="91"/>
      <c r="Z5" s="91"/>
      <c r="AA5" s="91"/>
      <c r="AB5" s="91"/>
      <c r="AC5" s="91"/>
      <c r="AD5" s="91"/>
    </row>
    <row r="6" spans="1:30" x14ac:dyDescent="0.25">
      <c r="A6" s="1"/>
      <c r="B6" s="22" t="s">
        <v>75</v>
      </c>
      <c r="C6" s="22" t="s">
        <v>63</v>
      </c>
      <c r="D6" s="16" t="s">
        <v>64</v>
      </c>
      <c r="E6" s="21" t="s">
        <v>1</v>
      </c>
      <c r="F6" s="94"/>
      <c r="G6" s="18" t="s">
        <v>65</v>
      </c>
      <c r="H6" s="15" t="s">
        <v>66</v>
      </c>
      <c r="I6" s="15" t="s">
        <v>32</v>
      </c>
      <c r="J6" s="17" t="s">
        <v>67</v>
      </c>
      <c r="K6" s="17" t="s">
        <v>68</v>
      </c>
      <c r="L6" s="17" t="s">
        <v>69</v>
      </c>
      <c r="M6" s="18" t="s">
        <v>70</v>
      </c>
      <c r="N6" s="18" t="s">
        <v>31</v>
      </c>
      <c r="O6" s="15" t="s">
        <v>71</v>
      </c>
      <c r="P6" s="18" t="s">
        <v>66</v>
      </c>
      <c r="Q6" s="127" t="s">
        <v>17</v>
      </c>
      <c r="R6" s="127">
        <v>1</v>
      </c>
      <c r="S6" s="127">
        <v>2</v>
      </c>
      <c r="T6" s="127">
        <v>3</v>
      </c>
      <c r="U6" s="127" t="s">
        <v>72</v>
      </c>
      <c r="V6" s="17" t="s">
        <v>22</v>
      </c>
      <c r="W6" s="16" t="s">
        <v>73</v>
      </c>
      <c r="X6" s="16" t="s">
        <v>74</v>
      </c>
      <c r="Y6" s="91"/>
      <c r="Z6" s="91"/>
      <c r="AA6" s="91"/>
      <c r="AB6" s="91"/>
      <c r="AC6" s="91"/>
      <c r="AD6" s="91"/>
    </row>
    <row r="7" spans="1:30" x14ac:dyDescent="0.25">
      <c r="A7" s="1"/>
      <c r="B7" s="95" t="s">
        <v>76</v>
      </c>
      <c r="C7" s="96" t="s">
        <v>77</v>
      </c>
      <c r="D7" s="97" t="s">
        <v>78</v>
      </c>
      <c r="E7" s="162" t="s">
        <v>36</v>
      </c>
      <c r="F7" s="89"/>
      <c r="G7" s="163">
        <v>1</v>
      </c>
      <c r="H7" s="101"/>
      <c r="I7" s="101"/>
      <c r="J7" s="102"/>
      <c r="K7" s="102" t="s">
        <v>81</v>
      </c>
      <c r="L7" s="103"/>
      <c r="M7" s="102">
        <v>1</v>
      </c>
      <c r="N7" s="100"/>
      <c r="O7" s="101"/>
      <c r="P7" s="101">
        <v>1</v>
      </c>
      <c r="Q7" s="157" t="s">
        <v>115</v>
      </c>
      <c r="R7" s="157" t="s">
        <v>117</v>
      </c>
      <c r="S7" s="157" t="s">
        <v>118</v>
      </c>
      <c r="T7" s="157"/>
      <c r="U7" s="157"/>
      <c r="V7" s="104">
        <v>0.8</v>
      </c>
      <c r="W7" s="96" t="s">
        <v>79</v>
      </c>
      <c r="X7" s="105" t="s">
        <v>80</v>
      </c>
      <c r="Y7" s="91"/>
      <c r="Z7" s="91"/>
      <c r="AA7" s="91"/>
      <c r="AB7" s="91"/>
      <c r="AC7" s="91"/>
      <c r="AD7" s="91"/>
    </row>
    <row r="8" spans="1:30" x14ac:dyDescent="0.25">
      <c r="A8" s="1"/>
      <c r="B8" s="111" t="s">
        <v>88</v>
      </c>
      <c r="C8" s="112" t="s">
        <v>89</v>
      </c>
      <c r="D8" s="113" t="s">
        <v>90</v>
      </c>
      <c r="E8" s="164" t="s">
        <v>36</v>
      </c>
      <c r="F8" s="89"/>
      <c r="G8" s="165">
        <v>1</v>
      </c>
      <c r="H8" s="115"/>
      <c r="I8" s="115"/>
      <c r="J8" s="116" t="s">
        <v>93</v>
      </c>
      <c r="K8" s="116">
        <v>6</v>
      </c>
      <c r="L8" s="117"/>
      <c r="M8" s="116">
        <v>1</v>
      </c>
      <c r="N8" s="114"/>
      <c r="O8" s="115"/>
      <c r="P8" s="115"/>
      <c r="Q8" s="158" t="s">
        <v>119</v>
      </c>
      <c r="R8" s="158" t="s">
        <v>113</v>
      </c>
      <c r="S8" s="158" t="s">
        <v>118</v>
      </c>
      <c r="T8" s="158"/>
      <c r="U8" s="158"/>
      <c r="V8" s="118">
        <v>0.66700000000000004</v>
      </c>
      <c r="W8" s="112" t="s">
        <v>91</v>
      </c>
      <c r="X8" s="119" t="s">
        <v>92</v>
      </c>
      <c r="Y8" s="91"/>
      <c r="Z8" s="91"/>
      <c r="AA8" s="91"/>
      <c r="AB8" s="91"/>
      <c r="AC8" s="91"/>
      <c r="AD8" s="91"/>
    </row>
    <row r="9" spans="1:30" x14ac:dyDescent="0.25">
      <c r="A9" s="9"/>
      <c r="B9" s="22" t="s">
        <v>7</v>
      </c>
      <c r="C9" s="17"/>
      <c r="D9" s="16"/>
      <c r="E9" s="146"/>
      <c r="F9" s="110"/>
      <c r="G9" s="18">
        <v>2</v>
      </c>
      <c r="H9" s="18"/>
      <c r="I9" s="18"/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27" t="s">
        <v>120</v>
      </c>
      <c r="R9" s="127" t="s">
        <v>114</v>
      </c>
      <c r="S9" s="127" t="s">
        <v>121</v>
      </c>
      <c r="T9" s="127"/>
      <c r="U9" s="127"/>
      <c r="V9" s="38">
        <v>0.75</v>
      </c>
      <c r="W9" s="147"/>
      <c r="X9" s="127"/>
      <c r="Y9" s="91"/>
      <c r="Z9" s="91"/>
      <c r="AA9" s="91"/>
      <c r="AB9" s="91"/>
      <c r="AC9" s="91"/>
      <c r="AD9" s="91"/>
    </row>
    <row r="10" spans="1:30" x14ac:dyDescent="0.25">
      <c r="A10" s="9"/>
      <c r="B10" s="148"/>
      <c r="C10" s="149"/>
      <c r="D10" s="150"/>
      <c r="E10" s="151"/>
      <c r="F10" s="152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53"/>
      <c r="R10" s="153"/>
      <c r="S10" s="153"/>
      <c r="T10" s="153"/>
      <c r="U10" s="153"/>
      <c r="V10" s="149"/>
      <c r="W10" s="149"/>
      <c r="X10" s="154"/>
      <c r="Y10" s="91"/>
      <c r="Z10" s="91"/>
      <c r="AA10" s="91"/>
      <c r="AB10" s="91"/>
      <c r="AC10" s="91"/>
      <c r="AD10" s="91"/>
    </row>
    <row r="11" spans="1:30" x14ac:dyDescent="0.25">
      <c r="A11" s="9"/>
      <c r="B11" s="106"/>
      <c r="C11" s="41"/>
      <c r="D11" s="106"/>
      <c r="E11" s="107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59"/>
      <c r="R11" s="159"/>
      <c r="S11" s="159"/>
      <c r="T11" s="159"/>
      <c r="U11" s="159"/>
      <c r="V11" s="41"/>
      <c r="W11" s="106"/>
      <c r="X11" s="41"/>
      <c r="Y11" s="91"/>
      <c r="Z11" s="91"/>
      <c r="AA11" s="91"/>
      <c r="AB11" s="91"/>
      <c r="AC11" s="91"/>
      <c r="AD11" s="91"/>
    </row>
    <row r="12" spans="1:30" x14ac:dyDescent="0.25">
      <c r="A12" s="9"/>
      <c r="B12" s="106"/>
      <c r="C12" s="41"/>
      <c r="D12" s="106"/>
      <c r="E12" s="107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59"/>
      <c r="R12" s="159"/>
      <c r="S12" s="159"/>
      <c r="T12" s="159"/>
      <c r="U12" s="159"/>
      <c r="V12" s="41"/>
      <c r="W12" s="106"/>
      <c r="X12" s="41"/>
      <c r="Y12" s="91"/>
      <c r="Z12" s="91"/>
      <c r="AA12" s="91"/>
      <c r="AB12" s="91"/>
      <c r="AC12" s="91"/>
      <c r="AD12" s="91"/>
    </row>
    <row r="13" spans="1:30" x14ac:dyDescent="0.25">
      <c r="A13" s="9"/>
      <c r="B13" s="106"/>
      <c r="C13" s="41"/>
      <c r="D13" s="106"/>
      <c r="E13" s="107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59"/>
      <c r="R13" s="159"/>
      <c r="S13" s="159"/>
      <c r="T13" s="159"/>
      <c r="U13" s="159"/>
      <c r="V13" s="41"/>
      <c r="W13" s="106"/>
      <c r="X13" s="41"/>
      <c r="Y13" s="91"/>
      <c r="Z13" s="91"/>
      <c r="AA13" s="91"/>
      <c r="AB13" s="91"/>
      <c r="AC13" s="91"/>
      <c r="AD13" s="91"/>
    </row>
    <row r="14" spans="1:30" x14ac:dyDescent="0.25">
      <c r="A14" s="9"/>
      <c r="B14" s="106"/>
      <c r="C14" s="41"/>
      <c r="D14" s="106"/>
      <c r="E14" s="107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59"/>
      <c r="R14" s="159"/>
      <c r="S14" s="159"/>
      <c r="T14" s="159"/>
      <c r="U14" s="159"/>
      <c r="V14" s="41"/>
      <c r="W14" s="106"/>
      <c r="X14" s="41"/>
      <c r="Y14" s="91"/>
      <c r="Z14" s="91"/>
      <c r="AA14" s="91"/>
      <c r="AB14" s="91"/>
      <c r="AC14" s="91"/>
      <c r="AD14" s="91"/>
    </row>
    <row r="15" spans="1:30" x14ac:dyDescent="0.25">
      <c r="A15" s="9"/>
      <c r="B15" s="106"/>
      <c r="C15" s="41"/>
      <c r="D15" s="106"/>
      <c r="E15" s="107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59"/>
      <c r="R15" s="159"/>
      <c r="S15" s="159"/>
      <c r="T15" s="159"/>
      <c r="U15" s="159"/>
      <c r="V15" s="41"/>
      <c r="W15" s="106"/>
      <c r="X15" s="41"/>
      <c r="Y15" s="91"/>
      <c r="Z15" s="91"/>
      <c r="AA15" s="91"/>
      <c r="AB15" s="91"/>
      <c r="AC15" s="91"/>
      <c r="AD15" s="91"/>
    </row>
    <row r="16" spans="1:30" x14ac:dyDescent="0.25">
      <c r="A16" s="9"/>
      <c r="B16" s="106"/>
      <c r="C16" s="41"/>
      <c r="D16" s="106"/>
      <c r="E16" s="107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59"/>
      <c r="R16" s="159"/>
      <c r="S16" s="159"/>
      <c r="T16" s="159"/>
      <c r="U16" s="159"/>
      <c r="V16" s="41"/>
      <c r="W16" s="106"/>
      <c r="X16" s="41"/>
      <c r="Y16" s="91"/>
      <c r="Z16" s="91"/>
      <c r="AA16" s="91"/>
      <c r="AB16" s="91"/>
      <c r="AC16" s="91"/>
      <c r="AD16" s="91"/>
    </row>
    <row r="17" spans="1:30" x14ac:dyDescent="0.25">
      <c r="A17" s="9"/>
      <c r="B17" s="106"/>
      <c r="C17" s="41"/>
      <c r="D17" s="106"/>
      <c r="E17" s="107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59"/>
      <c r="R17" s="159"/>
      <c r="S17" s="159"/>
      <c r="T17" s="159"/>
      <c r="U17" s="159"/>
      <c r="V17" s="41"/>
      <c r="W17" s="106"/>
      <c r="X17" s="41"/>
      <c r="Y17" s="91"/>
      <c r="Z17" s="91"/>
      <c r="AA17" s="91"/>
      <c r="AB17" s="91"/>
      <c r="AC17" s="91"/>
      <c r="AD17" s="91"/>
    </row>
    <row r="18" spans="1:30" x14ac:dyDescent="0.25">
      <c r="A18" s="9"/>
      <c r="B18" s="106"/>
      <c r="C18" s="41"/>
      <c r="D18" s="106"/>
      <c r="E18" s="107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59"/>
      <c r="R18" s="159"/>
      <c r="S18" s="159"/>
      <c r="T18" s="159"/>
      <c r="U18" s="159"/>
      <c r="V18" s="41"/>
      <c r="W18" s="106"/>
      <c r="X18" s="41"/>
      <c r="Y18" s="91"/>
      <c r="Z18" s="91"/>
      <c r="AA18" s="91"/>
      <c r="AB18" s="91"/>
      <c r="AC18" s="91"/>
      <c r="AD18" s="91"/>
    </row>
    <row r="19" spans="1:30" x14ac:dyDescent="0.25">
      <c r="A19" s="9"/>
      <c r="B19" s="106"/>
      <c r="C19" s="41"/>
      <c r="D19" s="106"/>
      <c r="E19" s="107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59"/>
      <c r="R19" s="159"/>
      <c r="S19" s="159"/>
      <c r="T19" s="159"/>
      <c r="U19" s="159"/>
      <c r="V19" s="41"/>
      <c r="W19" s="106"/>
      <c r="X19" s="41"/>
      <c r="Y19" s="91"/>
      <c r="Z19" s="91"/>
      <c r="AA19" s="91"/>
      <c r="AB19" s="91"/>
      <c r="AC19" s="91"/>
      <c r="AD19" s="91"/>
    </row>
    <row r="20" spans="1:30" x14ac:dyDescent="0.25">
      <c r="A20" s="9"/>
      <c r="B20" s="106"/>
      <c r="C20" s="41"/>
      <c r="D20" s="106"/>
      <c r="E20" s="107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59"/>
      <c r="R20" s="159"/>
      <c r="S20" s="159"/>
      <c r="T20" s="159"/>
      <c r="U20" s="159"/>
      <c r="V20" s="41"/>
      <c r="W20" s="106"/>
      <c r="X20" s="41"/>
      <c r="Y20" s="91"/>
      <c r="Z20" s="91"/>
      <c r="AA20" s="91"/>
      <c r="AB20" s="91"/>
      <c r="AC20" s="91"/>
      <c r="AD20" s="91"/>
    </row>
    <row r="21" spans="1:30" x14ac:dyDescent="0.25">
      <c r="A21" s="9"/>
      <c r="B21" s="106"/>
      <c r="C21" s="41"/>
      <c r="D21" s="106"/>
      <c r="E21" s="107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59"/>
      <c r="R21" s="159"/>
      <c r="S21" s="159"/>
      <c r="T21" s="159"/>
      <c r="U21" s="159"/>
      <c r="V21" s="41"/>
      <c r="W21" s="106"/>
      <c r="X21" s="41"/>
      <c r="Y21" s="91"/>
      <c r="Z21" s="91"/>
      <c r="AA21" s="91"/>
      <c r="AB21" s="91"/>
      <c r="AC21" s="91"/>
      <c r="AD21" s="91"/>
    </row>
    <row r="22" spans="1:30" x14ac:dyDescent="0.25">
      <c r="A22" s="9"/>
      <c r="B22" s="106"/>
      <c r="C22" s="41"/>
      <c r="D22" s="106"/>
      <c r="E22" s="107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59"/>
      <c r="R22" s="159"/>
      <c r="S22" s="159"/>
      <c r="T22" s="159"/>
      <c r="U22" s="159"/>
      <c r="V22" s="41"/>
      <c r="W22" s="106"/>
      <c r="X22" s="41"/>
      <c r="Y22" s="91"/>
      <c r="Z22" s="91"/>
      <c r="AA22" s="91"/>
      <c r="AB22" s="91"/>
      <c r="AC22" s="91"/>
      <c r="AD22" s="91"/>
    </row>
    <row r="23" spans="1:30" x14ac:dyDescent="0.25">
      <c r="A23" s="9"/>
      <c r="B23" s="106"/>
      <c r="C23" s="41"/>
      <c r="D23" s="106"/>
      <c r="E23" s="107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59"/>
      <c r="R23" s="159"/>
      <c r="S23" s="159"/>
      <c r="T23" s="159"/>
      <c r="U23" s="159"/>
      <c r="V23" s="41"/>
      <c r="W23" s="106"/>
      <c r="X23" s="41"/>
      <c r="Y23" s="91"/>
      <c r="Z23" s="91"/>
      <c r="AA23" s="91"/>
      <c r="AB23" s="91"/>
      <c r="AC23" s="91"/>
      <c r="AD23" s="91"/>
    </row>
    <row r="24" spans="1:30" x14ac:dyDescent="0.25">
      <c r="A24" s="9"/>
      <c r="B24" s="106"/>
      <c r="C24" s="41"/>
      <c r="D24" s="106"/>
      <c r="E24" s="107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59"/>
      <c r="R24" s="159"/>
      <c r="S24" s="159"/>
      <c r="T24" s="159"/>
      <c r="U24" s="159"/>
      <c r="V24" s="41"/>
      <c r="W24" s="106"/>
      <c r="X24" s="41"/>
      <c r="Y24" s="91"/>
      <c r="Z24" s="91"/>
      <c r="AA24" s="91"/>
      <c r="AB24" s="91"/>
      <c r="AC24" s="91"/>
      <c r="AD24" s="91"/>
    </row>
    <row r="25" spans="1:30" x14ac:dyDescent="0.25">
      <c r="A25" s="9"/>
      <c r="B25" s="106"/>
      <c r="C25" s="41"/>
      <c r="D25" s="106"/>
      <c r="E25" s="107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59"/>
      <c r="R25" s="159"/>
      <c r="S25" s="159"/>
      <c r="T25" s="159"/>
      <c r="U25" s="159"/>
      <c r="V25" s="41"/>
      <c r="W25" s="106"/>
      <c r="X25" s="41"/>
      <c r="Y25" s="91"/>
      <c r="Z25" s="91"/>
      <c r="AA25" s="91"/>
      <c r="AB25" s="91"/>
      <c r="AC25" s="91"/>
      <c r="AD25" s="91"/>
    </row>
    <row r="26" spans="1:30" x14ac:dyDescent="0.25">
      <c r="A26" s="9"/>
      <c r="B26" s="106"/>
      <c r="C26" s="41"/>
      <c r="D26" s="106"/>
      <c r="E26" s="107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59"/>
      <c r="R26" s="159"/>
      <c r="S26" s="159"/>
      <c r="T26" s="159"/>
      <c r="U26" s="159"/>
      <c r="V26" s="41"/>
      <c r="W26" s="106"/>
      <c r="X26" s="41"/>
      <c r="Y26" s="91"/>
      <c r="Z26" s="91"/>
      <c r="AA26" s="91"/>
      <c r="AB26" s="91"/>
      <c r="AC26" s="91"/>
      <c r="AD26" s="91"/>
    </row>
    <row r="27" spans="1:30" x14ac:dyDescent="0.25">
      <c r="A27" s="9"/>
      <c r="B27" s="106"/>
      <c r="C27" s="41"/>
      <c r="D27" s="106"/>
      <c r="E27" s="107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59"/>
      <c r="R27" s="159"/>
      <c r="S27" s="159"/>
      <c r="T27" s="159"/>
      <c r="U27" s="159"/>
      <c r="V27" s="41"/>
      <c r="W27" s="106"/>
      <c r="X27" s="41"/>
      <c r="Y27" s="91"/>
      <c r="Z27" s="91"/>
      <c r="AA27" s="91"/>
      <c r="AB27" s="91"/>
      <c r="AC27" s="91"/>
      <c r="AD27" s="91"/>
    </row>
    <row r="28" spans="1:30" x14ac:dyDescent="0.25">
      <c r="A28" s="9"/>
      <c r="B28" s="106"/>
      <c r="C28" s="41"/>
      <c r="D28" s="106"/>
      <c r="E28" s="107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59"/>
      <c r="R28" s="159"/>
      <c r="S28" s="159"/>
      <c r="T28" s="159"/>
      <c r="U28" s="159"/>
      <c r="V28" s="41"/>
      <c r="W28" s="106"/>
      <c r="X28" s="41"/>
      <c r="Y28" s="91"/>
      <c r="Z28" s="91"/>
      <c r="AA28" s="91"/>
      <c r="AB28" s="91"/>
      <c r="AC28" s="91"/>
      <c r="AD28" s="91"/>
    </row>
    <row r="29" spans="1:30" x14ac:dyDescent="0.25">
      <c r="A29" s="9"/>
      <c r="B29" s="106"/>
      <c r="C29" s="41"/>
      <c r="D29" s="106"/>
      <c r="E29" s="107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59"/>
      <c r="R29" s="159"/>
      <c r="S29" s="159"/>
      <c r="T29" s="159"/>
      <c r="U29" s="159"/>
      <c r="V29" s="41"/>
      <c r="W29" s="106"/>
      <c r="X29" s="41"/>
      <c r="Y29" s="91"/>
      <c r="Z29" s="91"/>
      <c r="AA29" s="91"/>
      <c r="AB29" s="91"/>
      <c r="AC29" s="91"/>
      <c r="AD29" s="91"/>
    </row>
    <row r="30" spans="1:30" x14ac:dyDescent="0.25">
      <c r="A30" s="9"/>
      <c r="B30" s="106"/>
      <c r="C30" s="41"/>
      <c r="D30" s="106"/>
      <c r="E30" s="107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59"/>
      <c r="R30" s="159"/>
      <c r="S30" s="159"/>
      <c r="T30" s="159"/>
      <c r="U30" s="159"/>
      <c r="V30" s="41"/>
      <c r="W30" s="106"/>
      <c r="X30" s="41"/>
      <c r="Y30" s="91"/>
      <c r="Z30" s="91"/>
      <c r="AA30" s="91"/>
      <c r="AB30" s="91"/>
      <c r="AC30" s="91"/>
      <c r="AD30" s="91"/>
    </row>
    <row r="31" spans="1:30" x14ac:dyDescent="0.25">
      <c r="A31" s="9"/>
      <c r="B31" s="106"/>
      <c r="C31" s="41"/>
      <c r="D31" s="106"/>
      <c r="E31" s="107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59"/>
      <c r="R31" s="159"/>
      <c r="S31" s="159"/>
      <c r="T31" s="159"/>
      <c r="U31" s="159"/>
      <c r="V31" s="41"/>
      <c r="W31" s="106"/>
      <c r="X31" s="41"/>
      <c r="Y31" s="91"/>
      <c r="Z31" s="91"/>
      <c r="AA31" s="91"/>
      <c r="AB31" s="91"/>
      <c r="AC31" s="91"/>
      <c r="AD31" s="91"/>
    </row>
    <row r="32" spans="1:30" x14ac:dyDescent="0.25">
      <c r="A32" s="9"/>
      <c r="B32" s="106"/>
      <c r="C32" s="41"/>
      <c r="D32" s="106"/>
      <c r="E32" s="107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59"/>
      <c r="R32" s="159"/>
      <c r="S32" s="159"/>
      <c r="T32" s="159"/>
      <c r="U32" s="159"/>
      <c r="V32" s="41"/>
      <c r="W32" s="106"/>
      <c r="X32" s="41"/>
      <c r="Y32" s="91"/>
      <c r="Z32" s="91"/>
      <c r="AA32" s="91"/>
      <c r="AB32" s="91"/>
      <c r="AC32" s="91"/>
      <c r="AD32" s="91"/>
    </row>
    <row r="33" spans="1:30" x14ac:dyDescent="0.25">
      <c r="A33" s="9"/>
      <c r="B33" s="106"/>
      <c r="C33" s="41"/>
      <c r="D33" s="106"/>
      <c r="E33" s="107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59"/>
      <c r="R33" s="159"/>
      <c r="S33" s="159"/>
      <c r="T33" s="159"/>
      <c r="U33" s="159"/>
      <c r="V33" s="41"/>
      <c r="W33" s="106"/>
      <c r="X33" s="41"/>
      <c r="Y33" s="91"/>
      <c r="Z33" s="91"/>
      <c r="AA33" s="91"/>
      <c r="AB33" s="91"/>
      <c r="AC33" s="91"/>
      <c r="AD33" s="91"/>
    </row>
    <row r="34" spans="1:30" x14ac:dyDescent="0.25">
      <c r="A34" s="9"/>
      <c r="B34" s="106"/>
      <c r="C34" s="41"/>
      <c r="D34" s="106"/>
      <c r="E34" s="107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59"/>
      <c r="R34" s="159"/>
      <c r="S34" s="159"/>
      <c r="T34" s="159"/>
      <c r="U34" s="159"/>
      <c r="V34" s="41"/>
      <c r="W34" s="106"/>
      <c r="X34" s="41"/>
      <c r="Y34" s="91"/>
      <c r="Z34" s="91"/>
      <c r="AA34" s="91"/>
      <c r="AB34" s="91"/>
      <c r="AC34" s="91"/>
      <c r="AD34" s="91"/>
    </row>
    <row r="35" spans="1:30" x14ac:dyDescent="0.25">
      <c r="A35" s="9"/>
      <c r="B35" s="106"/>
      <c r="C35" s="41"/>
      <c r="D35" s="106"/>
      <c r="E35" s="107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59"/>
      <c r="R35" s="159"/>
      <c r="S35" s="159"/>
      <c r="T35" s="159"/>
      <c r="U35" s="159"/>
      <c r="V35" s="41"/>
      <c r="W35" s="106"/>
      <c r="X35" s="41"/>
      <c r="Y35" s="91"/>
      <c r="Z35" s="91"/>
      <c r="AA35" s="91"/>
      <c r="AB35" s="91"/>
      <c r="AC35" s="91"/>
      <c r="AD35" s="91"/>
    </row>
    <row r="36" spans="1:30" x14ac:dyDescent="0.25">
      <c r="A36" s="9"/>
      <c r="B36" s="106"/>
      <c r="C36" s="41"/>
      <c r="D36" s="106"/>
      <c r="E36" s="107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59"/>
      <c r="R36" s="159"/>
      <c r="S36" s="159"/>
      <c r="T36" s="159"/>
      <c r="U36" s="159"/>
      <c r="V36" s="41"/>
      <c r="W36" s="106"/>
      <c r="X36" s="41"/>
      <c r="Y36" s="91"/>
      <c r="Z36" s="91"/>
      <c r="AA36" s="91"/>
      <c r="AB36" s="91"/>
      <c r="AC36" s="91"/>
      <c r="AD36" s="91"/>
    </row>
    <row r="37" spans="1:30" x14ac:dyDescent="0.25">
      <c r="A37" s="9"/>
      <c r="B37" s="106"/>
      <c r="C37" s="41"/>
      <c r="D37" s="106"/>
      <c r="E37" s="107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59"/>
      <c r="R37" s="159"/>
      <c r="S37" s="159"/>
      <c r="T37" s="159"/>
      <c r="U37" s="159"/>
      <c r="V37" s="41"/>
      <c r="W37" s="106"/>
      <c r="X37" s="41"/>
      <c r="Y37" s="91"/>
      <c r="Z37" s="91"/>
      <c r="AA37" s="91"/>
      <c r="AB37" s="91"/>
      <c r="AC37" s="91"/>
      <c r="AD37" s="91"/>
    </row>
    <row r="38" spans="1:30" x14ac:dyDescent="0.25">
      <c r="A38" s="9"/>
      <c r="B38" s="106"/>
      <c r="C38" s="41"/>
      <c r="D38" s="106"/>
      <c r="E38" s="107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59"/>
      <c r="R38" s="159"/>
      <c r="S38" s="159"/>
      <c r="T38" s="159"/>
      <c r="U38" s="159"/>
      <c r="V38" s="41"/>
      <c r="W38" s="106"/>
      <c r="X38" s="41"/>
      <c r="Y38" s="91"/>
      <c r="Z38" s="91"/>
      <c r="AA38" s="91"/>
      <c r="AB38" s="91"/>
      <c r="AC38" s="91"/>
      <c r="AD38" s="91"/>
    </row>
    <row r="39" spans="1:30" x14ac:dyDescent="0.25">
      <c r="A39" s="9"/>
      <c r="B39" s="106"/>
      <c r="C39" s="41"/>
      <c r="D39" s="106"/>
      <c r="E39" s="107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59"/>
      <c r="R39" s="159"/>
      <c r="S39" s="159"/>
      <c r="T39" s="159"/>
      <c r="U39" s="159"/>
      <c r="V39" s="41"/>
      <c r="W39" s="106"/>
      <c r="X39" s="41"/>
      <c r="Y39" s="91"/>
      <c r="Z39" s="91"/>
      <c r="AA39" s="91"/>
      <c r="AB39" s="91"/>
      <c r="AC39" s="91"/>
      <c r="AD39" s="91"/>
    </row>
    <row r="40" spans="1:30" x14ac:dyDescent="0.25">
      <c r="A40" s="9"/>
      <c r="B40" s="106"/>
      <c r="C40" s="41"/>
      <c r="D40" s="106"/>
      <c r="E40" s="107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59"/>
      <c r="R40" s="159"/>
      <c r="S40" s="159"/>
      <c r="T40" s="159"/>
      <c r="U40" s="159"/>
      <c r="V40" s="41"/>
      <c r="W40" s="106"/>
      <c r="X40" s="41"/>
      <c r="Y40" s="91"/>
      <c r="Z40" s="91"/>
      <c r="AA40" s="91"/>
      <c r="AB40" s="91"/>
      <c r="AC40" s="91"/>
      <c r="AD40" s="91"/>
    </row>
    <row r="41" spans="1:30" x14ac:dyDescent="0.25">
      <c r="A41" s="9"/>
      <c r="B41" s="106"/>
      <c r="C41" s="41"/>
      <c r="D41" s="106"/>
      <c r="E41" s="106"/>
      <c r="F41" s="23"/>
      <c r="G41" s="41"/>
      <c r="H41" s="44"/>
      <c r="I41" s="41"/>
      <c r="J41" s="23"/>
      <c r="K41" s="23"/>
      <c r="L41" s="23"/>
      <c r="M41" s="23"/>
      <c r="N41" s="77"/>
      <c r="O41" s="77"/>
      <c r="P41" s="23"/>
      <c r="Q41" s="160"/>
      <c r="R41" s="160"/>
      <c r="S41" s="160"/>
      <c r="T41" s="160"/>
      <c r="U41" s="160"/>
      <c r="V41" s="23"/>
      <c r="W41" s="106"/>
      <c r="X41" s="23"/>
      <c r="Y41" s="91"/>
      <c r="Z41" s="91"/>
      <c r="AA41" s="91"/>
      <c r="AB41" s="91"/>
      <c r="AC41" s="91"/>
      <c r="AD41" s="91"/>
    </row>
    <row r="42" spans="1:30" x14ac:dyDescent="0.25">
      <c r="A42" s="9"/>
      <c r="B42" s="106"/>
      <c r="C42" s="41"/>
      <c r="D42" s="106"/>
      <c r="E42" s="106"/>
      <c r="F42" s="23"/>
      <c r="G42" s="41"/>
      <c r="H42" s="44"/>
      <c r="I42" s="41"/>
      <c r="J42" s="23"/>
      <c r="K42" s="23"/>
      <c r="L42" s="23"/>
      <c r="M42" s="23"/>
      <c r="N42" s="77"/>
      <c r="O42" s="77"/>
      <c r="P42" s="23"/>
      <c r="Q42" s="160"/>
      <c r="R42" s="160"/>
      <c r="S42" s="160"/>
      <c r="T42" s="160"/>
      <c r="U42" s="160"/>
      <c r="V42" s="23"/>
      <c r="W42" s="106"/>
      <c r="X42" s="23"/>
      <c r="Y42" s="91"/>
      <c r="Z42" s="91"/>
      <c r="AA42" s="91"/>
      <c r="AB42" s="91"/>
      <c r="AC42" s="91"/>
      <c r="AD42" s="91"/>
    </row>
    <row r="43" spans="1:30" x14ac:dyDescent="0.25">
      <c r="A43" s="9"/>
      <c r="B43" s="106"/>
      <c r="C43" s="41"/>
      <c r="D43" s="106"/>
      <c r="E43" s="106"/>
      <c r="F43" s="23"/>
      <c r="G43" s="41"/>
      <c r="H43" s="44"/>
      <c r="I43" s="41"/>
      <c r="J43" s="23"/>
      <c r="K43" s="23"/>
      <c r="L43" s="23"/>
      <c r="M43" s="23"/>
      <c r="N43" s="77"/>
      <c r="O43" s="77"/>
      <c r="P43" s="23"/>
      <c r="Q43" s="160"/>
      <c r="R43" s="160"/>
      <c r="S43" s="160"/>
      <c r="T43" s="160"/>
      <c r="U43" s="160"/>
      <c r="V43" s="23"/>
      <c r="W43" s="106"/>
      <c r="X43" s="23"/>
      <c r="Y43" s="91"/>
      <c r="Z43" s="91"/>
      <c r="AA43" s="91"/>
      <c r="AB43" s="91"/>
      <c r="AC43" s="91"/>
      <c r="AD43" s="91"/>
    </row>
    <row r="44" spans="1:30" x14ac:dyDescent="0.25">
      <c r="A44" s="9"/>
      <c r="B44" s="106"/>
      <c r="C44" s="41"/>
      <c r="D44" s="106"/>
      <c r="E44" s="106"/>
      <c r="F44" s="23"/>
      <c r="G44" s="41"/>
      <c r="H44" s="44"/>
      <c r="I44" s="41"/>
      <c r="J44" s="23"/>
      <c r="K44" s="23"/>
      <c r="L44" s="23"/>
      <c r="M44" s="23"/>
      <c r="N44" s="77"/>
      <c r="O44" s="77"/>
      <c r="P44" s="23"/>
      <c r="Q44" s="160"/>
      <c r="R44" s="160"/>
      <c r="S44" s="160"/>
      <c r="T44" s="160"/>
      <c r="U44" s="160"/>
      <c r="V44" s="23"/>
      <c r="W44" s="106"/>
      <c r="X44" s="23"/>
      <c r="Y44" s="91"/>
      <c r="Z44" s="91"/>
      <c r="AA44" s="91"/>
      <c r="AB44" s="91"/>
      <c r="AC44" s="91"/>
      <c r="AD4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2018-11-16T07:26:21Z</dcterms:modified>
</cp:coreProperties>
</file>