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6" i="1" l="1"/>
  <c r="O20" i="1" s="1"/>
  <c r="O23" i="1" s="1"/>
  <c r="AE16" i="1"/>
  <c r="AD16" i="1"/>
  <c r="AC16" i="1"/>
  <c r="AB16" i="1"/>
  <c r="AA16" i="1"/>
  <c r="Z16" i="1"/>
  <c r="Y16" i="1"/>
  <c r="X16" i="1"/>
  <c r="W16" i="1"/>
  <c r="V16" i="1"/>
  <c r="U16" i="1"/>
  <c r="T16" i="1"/>
  <c r="I21" i="1" s="1"/>
  <c r="N21" i="1" s="1"/>
  <c r="S16" i="1"/>
  <c r="H21" i="1" s="1"/>
  <c r="R16" i="1"/>
  <c r="G21" i="1" s="1"/>
  <c r="Q16" i="1"/>
  <c r="F21" i="1" s="1"/>
  <c r="P16" i="1"/>
  <c r="E21" i="1" s="1"/>
  <c r="M16" i="1"/>
  <c r="L16" i="1"/>
  <c r="K16" i="1"/>
  <c r="J16" i="1"/>
  <c r="I16" i="1"/>
  <c r="H16" i="1"/>
  <c r="G16" i="1"/>
  <c r="G20" i="1" s="1"/>
  <c r="F16" i="1"/>
  <c r="F20" i="1" s="1"/>
  <c r="E16" i="1"/>
  <c r="E20" i="1" s="1"/>
  <c r="D17" i="1" l="1"/>
  <c r="L21" i="1"/>
  <c r="G23" i="1"/>
  <c r="F23" i="1"/>
  <c r="M21" i="1"/>
  <c r="K21" i="1"/>
  <c r="E23" i="1"/>
  <c r="H20" i="1"/>
  <c r="H23" i="1" s="1"/>
  <c r="K20" i="1"/>
  <c r="N16" i="1"/>
  <c r="N20" i="1" s="1"/>
  <c r="I20" i="1"/>
  <c r="L23" i="1" l="1"/>
  <c r="K23" i="1"/>
  <c r="L20" i="1"/>
  <c r="I23" i="1"/>
  <c r="M20" i="1"/>
  <c r="M23" i="1" l="1"/>
  <c r="N23" i="1"/>
</calcChain>
</file>

<file path=xl/sharedStrings.xml><?xml version="1.0" encoding="utf-8"?>
<sst xmlns="http://schemas.openxmlformats.org/spreadsheetml/2006/main" count="144" uniqueCount="101">
  <si>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</si>
  <si>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</si>
  <si>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</si>
  <si>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</si>
  <si>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</si>
  <si>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</si>
  <si>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</si>
  <si>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</si>
  <si>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</si>
  <si>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</si>
  <si>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</si>
  <si>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</si>
  <si>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</si>
  <si>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</si>
  <si>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</si>
  <si>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</si>
  <si>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</si>
  <si>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</si>
  <si>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</si>
  <si>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</si>
  <si>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</si>
  <si>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</si>
  <si>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</si>
  <si>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</si>
  <si>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</si>
  <si>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</si>
  <si>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</si>
  <si>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</si>
  <si>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</si>
  <si>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</si>
  <si>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</si>
  <si>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</si>
  <si>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</si>
  <si>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</si>
  <si>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</si>
  <si>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</si>
  <si>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</si>
  <si>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</si>
  <si>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</si>
  <si>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>Kirittäret = Jyväskylän Pesis  (2004)</t>
  </si>
  <si>
    <t>JyPe  2</t>
  </si>
  <si>
    <t>Kirittäret</t>
  </si>
  <si>
    <t>JyPe = Jyväskylän Pesis  (2004),  kasvattajaseura</t>
  </si>
  <si>
    <t>Jessi Vatanen</t>
  </si>
  <si>
    <t>3.1.1996   Jyväskylä</t>
  </si>
  <si>
    <t>13.06. 2014  Roihu - Kirittäret  0-1  (3-3, 1-10)</t>
  </si>
  <si>
    <t>2.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</si>
  <si>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</si>
  <si>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</si>
  <si>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</si>
  <si>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</si>
  <si>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</si>
  <si>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</si>
  <si>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</si>
  <si>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</si>
  <si>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</si>
  <si>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</si>
  <si>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</si>
  <si>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</si>
  <si>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</si>
  <si>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</si>
  <si>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13.07. 2013  Hyvinkää</t>
  </si>
  <si>
    <t>Itä</t>
  </si>
  <si>
    <t>JyPe</t>
  </si>
  <si>
    <t>1v</t>
  </si>
  <si>
    <t>Iivo Parviainen</t>
  </si>
  <si>
    <t>27.06. 2015  Hyvinkää</t>
  </si>
  <si>
    <t>II p</t>
  </si>
  <si>
    <t>Teemu Körkkö</t>
  </si>
  <si>
    <t>Fera = Fera, Rauma (1958)</t>
  </si>
  <si>
    <t>Lukko = Fera</t>
  </si>
  <si>
    <t>Lukko</t>
  </si>
  <si>
    <t>4.  ottelu</t>
  </si>
  <si>
    <t>18.05. 2016  SMJ - Lukko  0-2  (1-4, 1-2)</t>
  </si>
  <si>
    <t>17.  ottelu</t>
  </si>
  <si>
    <t>20.07. 2016  Manse PP - Lukko  1-0  (3-1, 3-3)</t>
  </si>
  <si>
    <t>4.</t>
  </si>
  <si>
    <t>5.</t>
  </si>
  <si>
    <t>1.</t>
  </si>
  <si>
    <t>suomensarja</t>
  </si>
  <si>
    <t xml:space="preserve">  0-2  (0-1, 1-3)</t>
  </si>
  <si>
    <t>3/5</t>
  </si>
  <si>
    <t>2/3</t>
  </si>
  <si>
    <t>1/2</t>
  </si>
  <si>
    <t xml:space="preserve">  2-0  (3-1, 5-4)</t>
  </si>
  <si>
    <t>1/3</t>
  </si>
  <si>
    <t>0/2</t>
  </si>
  <si>
    <t>1/1</t>
  </si>
  <si>
    <t>4/8</t>
  </si>
  <si>
    <t>2/5</t>
  </si>
  <si>
    <t>Tahko</t>
  </si>
  <si>
    <t>Tahko = Hyvinkään Tahko  (1915)</t>
  </si>
  <si>
    <t xml:space="preserve">Lyöty </t>
  </si>
  <si>
    <t xml:space="preserve">Tuotu </t>
  </si>
  <si>
    <t>18 v   5 kk 10 pv</t>
  </si>
  <si>
    <t>20 v   6 kk 17 pv</t>
  </si>
  <si>
    <t>20 v   4 kk 15 pv</t>
  </si>
  <si>
    <t>Tahko  2</t>
  </si>
  <si>
    <t>6.</t>
  </si>
  <si>
    <t>Espoo</t>
  </si>
  <si>
    <t>Espoon Pesis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</si>
</sst>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9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165" fontId="1" fillId="10" borderId="3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49" fontId="1" fillId="9" borderId="3" xfId="0" applyNumberFormat="1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7" borderId="7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7" borderId="11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7" customWidth="1"/>
    <col min="4" max="4" width="10.4257812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5703125" style="78" customWidth="1"/>
    <col min="16" max="23" width="5.7109375" style="78" customWidth="1"/>
    <col min="24" max="27" width="5.7109375" style="25" customWidth="1"/>
    <col min="28" max="28" width="5.7109375" style="79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8">
        <v>2012</v>
      </c>
      <c r="C4" s="28"/>
      <c r="D4" s="29" t="s">
        <v>40</v>
      </c>
      <c r="E4" s="28"/>
      <c r="F4" s="30" t="s">
        <v>38</v>
      </c>
      <c r="G4" s="31"/>
      <c r="H4" s="32"/>
      <c r="I4" s="28"/>
      <c r="J4" s="28"/>
      <c r="K4" s="28"/>
      <c r="L4" s="28"/>
      <c r="M4" s="28"/>
      <c r="N4" s="33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8">
        <v>2013</v>
      </c>
      <c r="C5" s="28"/>
      <c r="D5" s="29" t="s">
        <v>40</v>
      </c>
      <c r="E5" s="28"/>
      <c r="F5" s="30" t="s">
        <v>38</v>
      </c>
      <c r="G5" s="31"/>
      <c r="H5" s="32"/>
      <c r="I5" s="28"/>
      <c r="J5" s="28"/>
      <c r="K5" s="28"/>
      <c r="L5" s="28"/>
      <c r="M5" s="28"/>
      <c r="N5" s="33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>
        <v>2014</v>
      </c>
      <c r="C6" s="28"/>
      <c r="D6" s="29" t="s">
        <v>40</v>
      </c>
      <c r="E6" s="28"/>
      <c r="F6" s="30" t="s">
        <v>38</v>
      </c>
      <c r="G6" s="31"/>
      <c r="H6" s="32"/>
      <c r="I6" s="28"/>
      <c r="J6" s="28"/>
      <c r="K6" s="28"/>
      <c r="L6" s="28"/>
      <c r="M6" s="28"/>
      <c r="N6" s="33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2014</v>
      </c>
      <c r="C7" s="26" t="s">
        <v>46</v>
      </c>
      <c r="D7" s="34" t="s">
        <v>41</v>
      </c>
      <c r="E7" s="26">
        <v>1</v>
      </c>
      <c r="F7" s="26">
        <v>0</v>
      </c>
      <c r="G7" s="26">
        <v>0</v>
      </c>
      <c r="H7" s="26">
        <v>1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35">
        <v>0</v>
      </c>
      <c r="O7" s="24">
        <v>4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>
        <v>1</v>
      </c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8">
        <v>2015</v>
      </c>
      <c r="C8" s="28"/>
      <c r="D8" s="29" t="s">
        <v>40</v>
      </c>
      <c r="E8" s="28"/>
      <c r="F8" s="30" t="s">
        <v>38</v>
      </c>
      <c r="G8" s="31"/>
      <c r="H8" s="32"/>
      <c r="I8" s="28"/>
      <c r="J8" s="28"/>
      <c r="K8" s="28"/>
      <c r="L8" s="28"/>
      <c r="M8" s="28"/>
      <c r="N8" s="33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2016</v>
      </c>
      <c r="C9" s="26" t="s">
        <v>76</v>
      </c>
      <c r="D9" s="34" t="s">
        <v>71</v>
      </c>
      <c r="E9" s="26">
        <v>22</v>
      </c>
      <c r="F9" s="26">
        <v>0</v>
      </c>
      <c r="G9" s="26">
        <v>1</v>
      </c>
      <c r="H9" s="26">
        <v>5</v>
      </c>
      <c r="I9" s="26">
        <v>34</v>
      </c>
      <c r="J9" s="26">
        <v>20</v>
      </c>
      <c r="K9" s="26">
        <v>5</v>
      </c>
      <c r="L9" s="26">
        <v>8</v>
      </c>
      <c r="M9" s="26">
        <v>1</v>
      </c>
      <c r="N9" s="35">
        <v>0.33</v>
      </c>
      <c r="O9" s="24">
        <v>100</v>
      </c>
      <c r="P9" s="26">
        <v>9</v>
      </c>
      <c r="Q9" s="26">
        <v>0</v>
      </c>
      <c r="R9" s="26">
        <v>0</v>
      </c>
      <c r="S9" s="26">
        <v>0</v>
      </c>
      <c r="T9" s="26">
        <v>13</v>
      </c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2017</v>
      </c>
      <c r="C10" s="26" t="s">
        <v>77</v>
      </c>
      <c r="D10" s="34" t="s">
        <v>41</v>
      </c>
      <c r="E10" s="26">
        <v>26</v>
      </c>
      <c r="F10" s="26">
        <v>0</v>
      </c>
      <c r="G10" s="26">
        <v>1</v>
      </c>
      <c r="H10" s="26">
        <v>3</v>
      </c>
      <c r="I10" s="26">
        <v>44</v>
      </c>
      <c r="J10" s="26">
        <v>30</v>
      </c>
      <c r="K10" s="26">
        <v>11</v>
      </c>
      <c r="L10" s="26">
        <v>2</v>
      </c>
      <c r="M10" s="26">
        <v>1</v>
      </c>
      <c r="N10" s="35">
        <v>0.3165</v>
      </c>
      <c r="O10" s="24">
        <v>139</v>
      </c>
      <c r="P10" s="26">
        <v>4</v>
      </c>
      <c r="Q10" s="26">
        <v>0</v>
      </c>
      <c r="R10" s="26">
        <v>0</v>
      </c>
      <c r="S10" s="26">
        <v>0</v>
      </c>
      <c r="T10" s="26">
        <v>5</v>
      </c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105">
        <v>2018</v>
      </c>
      <c r="C11" s="105"/>
      <c r="D11" s="106" t="s">
        <v>40</v>
      </c>
      <c r="E11" s="105"/>
      <c r="F11" s="107" t="s">
        <v>79</v>
      </c>
      <c r="G11" s="108"/>
      <c r="H11" s="109"/>
      <c r="I11" s="105"/>
      <c r="J11" s="105"/>
      <c r="K11" s="105"/>
      <c r="L11" s="105"/>
      <c r="M11" s="105"/>
      <c r="N11" s="110"/>
      <c r="O11" s="24"/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2018</v>
      </c>
      <c r="C12" s="26" t="s">
        <v>78</v>
      </c>
      <c r="D12" s="34" t="s">
        <v>41</v>
      </c>
      <c r="E12" s="26">
        <v>9</v>
      </c>
      <c r="F12" s="26">
        <v>0</v>
      </c>
      <c r="G12" s="26">
        <v>2</v>
      </c>
      <c r="H12" s="47">
        <v>1</v>
      </c>
      <c r="I12" s="26">
        <v>16</v>
      </c>
      <c r="J12" s="26">
        <v>6</v>
      </c>
      <c r="K12" s="26">
        <v>4</v>
      </c>
      <c r="L12" s="26">
        <v>4</v>
      </c>
      <c r="M12" s="26">
        <v>2</v>
      </c>
      <c r="N12" s="35">
        <v>0.48480000000000001</v>
      </c>
      <c r="O12" s="24">
        <v>33</v>
      </c>
      <c r="P12" s="26">
        <v>1</v>
      </c>
      <c r="Q12" s="26">
        <v>0</v>
      </c>
      <c r="R12" s="26">
        <v>0</v>
      </c>
      <c r="S12" s="26">
        <v>0</v>
      </c>
      <c r="T12" s="26">
        <v>0</v>
      </c>
      <c r="U12" s="27"/>
      <c r="V12" s="27"/>
      <c r="W12" s="27"/>
      <c r="X12" s="27"/>
      <c r="Y12" s="27"/>
      <c r="Z12" s="26"/>
      <c r="AA12" s="26"/>
      <c r="AB12" s="26"/>
      <c r="AC12" s="26">
        <v>1</v>
      </c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105">
        <v>2019</v>
      </c>
      <c r="C13" s="105"/>
      <c r="D13" s="106" t="s">
        <v>97</v>
      </c>
      <c r="E13" s="105"/>
      <c r="F13" s="107" t="s">
        <v>79</v>
      </c>
      <c r="G13" s="108"/>
      <c r="H13" s="109"/>
      <c r="I13" s="105"/>
      <c r="J13" s="105"/>
      <c r="K13" s="105"/>
      <c r="L13" s="105"/>
      <c r="M13" s="105"/>
      <c r="N13" s="110"/>
      <c r="O13" s="24"/>
      <c r="P13" s="26"/>
      <c r="Q13" s="26"/>
      <c r="R13" s="26"/>
      <c r="S13" s="26"/>
      <c r="T13" s="26"/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8">
        <v>2019</v>
      </c>
      <c r="C14" s="28"/>
      <c r="D14" s="29" t="s">
        <v>99</v>
      </c>
      <c r="E14" s="28"/>
      <c r="F14" s="30" t="s">
        <v>38</v>
      </c>
      <c r="G14" s="31"/>
      <c r="H14" s="32"/>
      <c r="I14" s="28"/>
      <c r="J14" s="28"/>
      <c r="K14" s="28"/>
      <c r="L14" s="28"/>
      <c r="M14" s="28"/>
      <c r="N14" s="33"/>
      <c r="O14" s="24"/>
      <c r="P14" s="26"/>
      <c r="Q14" s="26"/>
      <c r="R14" s="26"/>
      <c r="S14" s="26"/>
      <c r="T14" s="26"/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6">
        <v>2019</v>
      </c>
      <c r="C15" s="26" t="s">
        <v>98</v>
      </c>
      <c r="D15" s="34" t="s">
        <v>90</v>
      </c>
      <c r="E15" s="26">
        <v>8</v>
      </c>
      <c r="F15" s="26">
        <v>0</v>
      </c>
      <c r="G15" s="26">
        <v>2</v>
      </c>
      <c r="H15" s="47">
        <v>0</v>
      </c>
      <c r="I15" s="26">
        <v>14</v>
      </c>
      <c r="J15" s="26">
        <v>5</v>
      </c>
      <c r="K15" s="26">
        <v>2</v>
      </c>
      <c r="L15" s="26">
        <v>5</v>
      </c>
      <c r="M15" s="26">
        <v>2</v>
      </c>
      <c r="N15" s="35">
        <v>0.4375</v>
      </c>
      <c r="O15" s="24">
        <v>32</v>
      </c>
      <c r="P15" s="26"/>
      <c r="Q15" s="26"/>
      <c r="R15" s="26"/>
      <c r="S15" s="26"/>
      <c r="T15" s="26"/>
      <c r="U15" s="27"/>
      <c r="V15" s="27"/>
      <c r="W15" s="27"/>
      <c r="X15" s="27"/>
      <c r="Y15" s="27"/>
      <c r="Z15" s="26"/>
      <c r="AA15" s="26"/>
      <c r="AB15" s="26"/>
      <c r="AC15" s="26"/>
      <c r="AD15" s="26"/>
      <c r="AE15" s="2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6" t="s">
        <v>9</v>
      </c>
      <c r="C16" s="17"/>
      <c r="D16" s="15"/>
      <c r="E16" s="18">
        <f t="shared" ref="E16:M16" si="0">SUM(E4:E15)</f>
        <v>66</v>
      </c>
      <c r="F16" s="18">
        <f t="shared" si="0"/>
        <v>0</v>
      </c>
      <c r="G16" s="18">
        <f t="shared" si="0"/>
        <v>6</v>
      </c>
      <c r="H16" s="18">
        <f t="shared" si="0"/>
        <v>10</v>
      </c>
      <c r="I16" s="18">
        <f t="shared" si="0"/>
        <v>108</v>
      </c>
      <c r="J16" s="18">
        <f t="shared" si="0"/>
        <v>61</v>
      </c>
      <c r="K16" s="18">
        <f t="shared" si="0"/>
        <v>22</v>
      </c>
      <c r="L16" s="18">
        <f t="shared" si="0"/>
        <v>19</v>
      </c>
      <c r="M16" s="18">
        <f t="shared" si="0"/>
        <v>6</v>
      </c>
      <c r="N16" s="36">
        <f>PRODUCT(I16/O16)</f>
        <v>0.35064935064935066</v>
      </c>
      <c r="O16" s="37">
        <f t="shared" ref="O16:AE16" si="1">SUM(O4:O15)</f>
        <v>308</v>
      </c>
      <c r="P16" s="18">
        <f t="shared" si="1"/>
        <v>14</v>
      </c>
      <c r="Q16" s="18">
        <f t="shared" si="1"/>
        <v>0</v>
      </c>
      <c r="R16" s="18">
        <f t="shared" si="1"/>
        <v>0</v>
      </c>
      <c r="S16" s="18">
        <f t="shared" si="1"/>
        <v>0</v>
      </c>
      <c r="T16" s="18">
        <f t="shared" si="1"/>
        <v>18</v>
      </c>
      <c r="U16" s="18">
        <f t="shared" si="1"/>
        <v>0</v>
      </c>
      <c r="V16" s="18">
        <f t="shared" si="1"/>
        <v>0</v>
      </c>
      <c r="W16" s="18">
        <f t="shared" si="1"/>
        <v>0</v>
      </c>
      <c r="X16" s="18">
        <f t="shared" si="1"/>
        <v>0</v>
      </c>
      <c r="Y16" s="18">
        <f t="shared" si="1"/>
        <v>0</v>
      </c>
      <c r="Z16" s="18">
        <f t="shared" si="1"/>
        <v>0</v>
      </c>
      <c r="AA16" s="18">
        <f t="shared" si="1"/>
        <v>0</v>
      </c>
      <c r="AB16" s="18">
        <f t="shared" si="1"/>
        <v>0</v>
      </c>
      <c r="AC16" s="18">
        <f t="shared" si="1"/>
        <v>1</v>
      </c>
      <c r="AD16" s="18">
        <f t="shared" si="1"/>
        <v>1</v>
      </c>
      <c r="AE16" s="18">
        <f t="shared" si="1"/>
        <v>0</v>
      </c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34" t="s">
        <v>2</v>
      </c>
      <c r="C17" s="38"/>
      <c r="D17" s="39">
        <f>SUM(F16:H16)+((I16-F16-G16)/3)+(E16/3)+(Z16*25)+(AA16*25)+(AB16*10)+(AC16*25)+(AD16*20)+(AE16*15)-20-25</f>
        <v>72</v>
      </c>
      <c r="E17" s="1"/>
      <c r="F17" s="1"/>
      <c r="G17" s="1"/>
      <c r="H17" s="1"/>
      <c r="I17" s="1"/>
      <c r="J17" s="1"/>
      <c r="K17" s="1"/>
      <c r="L17" s="1"/>
      <c r="M17" s="1"/>
      <c r="N17" s="4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4"/>
      <c r="AC17" s="1"/>
      <c r="AD17" s="41"/>
      <c r="AE17" s="1"/>
      <c r="AF17" s="23"/>
      <c r="AG17" s="8"/>
      <c r="AH17" s="8"/>
      <c r="AI17" s="8"/>
      <c r="AJ17" s="8"/>
      <c r="AK17" s="8"/>
    </row>
    <row r="18" spans="1:37" s="9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0"/>
      <c r="O18" s="42"/>
      <c r="P18" s="1"/>
      <c r="Q18" s="43"/>
      <c r="R18" s="1"/>
      <c r="S18" s="1"/>
      <c r="T18" s="1"/>
      <c r="U18" s="1"/>
      <c r="V18" s="1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22" t="s">
        <v>16</v>
      </c>
      <c r="C19" s="44"/>
      <c r="D19" s="44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25</v>
      </c>
      <c r="L19" s="18" t="s">
        <v>26</v>
      </c>
      <c r="M19" s="18" t="s">
        <v>27</v>
      </c>
      <c r="N19" s="36" t="s">
        <v>35</v>
      </c>
      <c r="O19" s="24"/>
      <c r="P19" s="45" t="s">
        <v>32</v>
      </c>
      <c r="Q19" s="12"/>
      <c r="R19" s="12"/>
      <c r="S19" s="12"/>
      <c r="T19" s="46"/>
      <c r="U19" s="46"/>
      <c r="V19" s="46"/>
      <c r="W19" s="46"/>
      <c r="X19" s="46"/>
      <c r="Y19" s="12"/>
      <c r="Z19" s="12"/>
      <c r="AA19" s="12"/>
      <c r="AB19" s="11"/>
      <c r="AC19" s="12"/>
      <c r="AD19" s="12"/>
      <c r="AE19" s="48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5" t="s">
        <v>17</v>
      </c>
      <c r="C20" s="12"/>
      <c r="D20" s="48"/>
      <c r="E20" s="26">
        <f>PRODUCT(E16)</f>
        <v>66</v>
      </c>
      <c r="F20" s="26">
        <f>PRODUCT(F16)</f>
        <v>0</v>
      </c>
      <c r="G20" s="26">
        <f>PRODUCT(G16)</f>
        <v>6</v>
      </c>
      <c r="H20" s="26">
        <f>PRODUCT(H16)</f>
        <v>10</v>
      </c>
      <c r="I20" s="26">
        <f>PRODUCT(I16)</f>
        <v>108</v>
      </c>
      <c r="J20" s="1"/>
      <c r="K20" s="49">
        <f>PRODUCT((F20+G20)/E20)</f>
        <v>9.0909090909090912E-2</v>
      </c>
      <c r="L20" s="49">
        <f>PRODUCT(H20/E20)</f>
        <v>0.15151515151515152</v>
      </c>
      <c r="M20" s="49">
        <f>PRODUCT(I20/E20)</f>
        <v>1.6363636363636365</v>
      </c>
      <c r="N20" s="35">
        <f>PRODUCT(N16)</f>
        <v>0.35064935064935066</v>
      </c>
      <c r="O20" s="24">
        <f>PRODUCT(O16)</f>
        <v>308</v>
      </c>
      <c r="P20" s="50" t="s">
        <v>33</v>
      </c>
      <c r="Q20" s="51"/>
      <c r="R20" s="52" t="s">
        <v>45</v>
      </c>
      <c r="S20" s="52"/>
      <c r="T20" s="52"/>
      <c r="U20" s="52"/>
      <c r="V20" s="52"/>
      <c r="W20" s="52"/>
      <c r="X20" s="52"/>
      <c r="Y20" s="52"/>
      <c r="Z20" s="52"/>
      <c r="AA20" s="53" t="s">
        <v>36</v>
      </c>
      <c r="AB20" s="53"/>
      <c r="AC20" s="132" t="s">
        <v>94</v>
      </c>
      <c r="AD20" s="53"/>
      <c r="AE20" s="135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4" t="s">
        <v>18</v>
      </c>
      <c r="C21" s="55"/>
      <c r="D21" s="56"/>
      <c r="E21" s="26">
        <f>PRODUCT(P16)</f>
        <v>14</v>
      </c>
      <c r="F21" s="26">
        <f>PRODUCT(Q16)</f>
        <v>0</v>
      </c>
      <c r="G21" s="26">
        <f>PRODUCT(R16)</f>
        <v>0</v>
      </c>
      <c r="H21" s="26">
        <f>PRODUCT(S16)</f>
        <v>0</v>
      </c>
      <c r="I21" s="26">
        <f>PRODUCT(T16)</f>
        <v>18</v>
      </c>
      <c r="J21" s="1"/>
      <c r="K21" s="49">
        <f>PRODUCT((F21+G21)/E21)</f>
        <v>0</v>
      </c>
      <c r="L21" s="49">
        <f>PRODUCT(H21/E21)</f>
        <v>0</v>
      </c>
      <c r="M21" s="49">
        <f>PRODUCT(I21/E21)</f>
        <v>1.2857142857142858</v>
      </c>
      <c r="N21" s="35">
        <f>PRODUCT(I21/O21)</f>
        <v>0.31034482758620691</v>
      </c>
      <c r="O21" s="57">
        <v>58</v>
      </c>
      <c r="P21" s="58" t="s">
        <v>92</v>
      </c>
      <c r="Q21" s="59"/>
      <c r="R21" s="60" t="s">
        <v>75</v>
      </c>
      <c r="S21" s="60"/>
      <c r="T21" s="60"/>
      <c r="U21" s="60"/>
      <c r="V21" s="60"/>
      <c r="W21" s="60"/>
      <c r="X21" s="60"/>
      <c r="Y21" s="60"/>
      <c r="Z21" s="60"/>
      <c r="AA21" s="61" t="s">
        <v>74</v>
      </c>
      <c r="AB21" s="61"/>
      <c r="AC21" s="133" t="s">
        <v>95</v>
      </c>
      <c r="AD21" s="61"/>
      <c r="AE21" s="136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62" t="s">
        <v>19</v>
      </c>
      <c r="C22" s="63"/>
      <c r="D22" s="64"/>
      <c r="E22" s="27"/>
      <c r="F22" s="27"/>
      <c r="G22" s="27"/>
      <c r="H22" s="27"/>
      <c r="I22" s="27"/>
      <c r="J22" s="1"/>
      <c r="K22" s="65"/>
      <c r="L22" s="65"/>
      <c r="M22" s="65"/>
      <c r="N22" s="66"/>
      <c r="O22" s="24">
        <v>0</v>
      </c>
      <c r="P22" s="58" t="s">
        <v>93</v>
      </c>
      <c r="Q22" s="59"/>
      <c r="R22" s="60" t="s">
        <v>73</v>
      </c>
      <c r="S22" s="60"/>
      <c r="T22" s="60"/>
      <c r="U22" s="60"/>
      <c r="V22" s="60"/>
      <c r="W22" s="60"/>
      <c r="X22" s="60"/>
      <c r="Y22" s="60"/>
      <c r="Z22" s="60"/>
      <c r="AA22" s="61" t="s">
        <v>72</v>
      </c>
      <c r="AB22" s="61"/>
      <c r="AC22" s="133" t="s">
        <v>96</v>
      </c>
      <c r="AD22" s="61"/>
      <c r="AE22" s="136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67" t="s">
        <v>20</v>
      </c>
      <c r="C23" s="68"/>
      <c r="D23" s="69"/>
      <c r="E23" s="18">
        <f>SUM(E20:E22)</f>
        <v>80</v>
      </c>
      <c r="F23" s="18">
        <f>SUM(F20:F22)</f>
        <v>0</v>
      </c>
      <c r="G23" s="18">
        <f>SUM(G20:G22)</f>
        <v>6</v>
      </c>
      <c r="H23" s="18">
        <f>SUM(H20:H22)</f>
        <v>10</v>
      </c>
      <c r="I23" s="18">
        <f>SUM(I20:I22)</f>
        <v>126</v>
      </c>
      <c r="J23" s="1"/>
      <c r="K23" s="70">
        <f>PRODUCT((F23+G23)/E23)</f>
        <v>7.4999999999999997E-2</v>
      </c>
      <c r="L23" s="70">
        <f>PRODUCT(H23/E23)</f>
        <v>0.125</v>
      </c>
      <c r="M23" s="70">
        <f>PRODUCT(I23/E23)</f>
        <v>1.575</v>
      </c>
      <c r="N23" s="36">
        <f>PRODUCT(I23/O23)</f>
        <v>0.34426229508196721</v>
      </c>
      <c r="O23" s="24">
        <f>SUM(O20:O22)</f>
        <v>366</v>
      </c>
      <c r="P23" s="71" t="s">
        <v>34</v>
      </c>
      <c r="Q23" s="72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4"/>
      <c r="AC23" s="134"/>
      <c r="AD23" s="74"/>
      <c r="AE23" s="137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41"/>
      <c r="C24" s="41"/>
      <c r="D24" s="41"/>
      <c r="E24" s="41"/>
      <c r="F24" s="41"/>
      <c r="G24" s="41"/>
      <c r="H24" s="41"/>
      <c r="I24" s="41"/>
      <c r="J24" s="1"/>
      <c r="K24" s="41"/>
      <c r="L24" s="41"/>
      <c r="M24" s="41"/>
      <c r="N24" s="40"/>
      <c r="O24" s="24"/>
      <c r="P24" s="1"/>
      <c r="Q24" s="43"/>
      <c r="R24" s="1"/>
      <c r="S24" s="1"/>
      <c r="T24" s="24"/>
      <c r="U24" s="24"/>
      <c r="V24" s="75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 t="s">
        <v>37</v>
      </c>
      <c r="C25" s="1"/>
      <c r="D25" s="1" t="s">
        <v>42</v>
      </c>
      <c r="E25" s="1"/>
      <c r="F25" s="24"/>
      <c r="G25" s="1"/>
      <c r="H25" s="1"/>
      <c r="I25" s="1"/>
      <c r="J25" s="1"/>
      <c r="K25" s="1"/>
      <c r="L25" s="1"/>
      <c r="M25" s="1"/>
      <c r="N25" s="43"/>
      <c r="O25" s="24"/>
      <c r="P25" s="1"/>
      <c r="Q25" s="43"/>
      <c r="R25" s="1"/>
      <c r="S25" s="1"/>
      <c r="T25" s="24"/>
      <c r="U25" s="24"/>
      <c r="V25" s="75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39</v>
      </c>
      <c r="E26" s="1"/>
      <c r="F26" s="2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4"/>
      <c r="U26" s="24"/>
      <c r="V26" s="75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 t="s">
        <v>69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4"/>
      <c r="U27" s="24"/>
      <c r="V27" s="75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6" customFormat="1" ht="15" customHeight="1" x14ac:dyDescent="0.2">
      <c r="A28" s="1"/>
      <c r="B28" s="1"/>
      <c r="C28" s="8"/>
      <c r="D28" s="1" t="s">
        <v>70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6" customFormat="1" ht="15" customHeight="1" x14ac:dyDescent="0.25">
      <c r="A29" s="1"/>
      <c r="B29" s="1"/>
      <c r="C29" s="1"/>
      <c r="D29" s="1" t="s">
        <v>91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4"/>
      <c r="U29" s="24"/>
      <c r="V29" s="75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76" customFormat="1" ht="15" customHeight="1" x14ac:dyDescent="0.25">
      <c r="A30" s="1"/>
      <c r="B30" s="1"/>
      <c r="C30" s="1"/>
      <c r="D30" s="138" t="s">
        <v>100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43"/>
      <c r="R30" s="1"/>
      <c r="S30" s="1"/>
      <c r="T30" s="24"/>
      <c r="U30" s="24"/>
      <c r="V30" s="75"/>
      <c r="W30" s="1"/>
      <c r="X30" s="24"/>
      <c r="Y30" s="24"/>
      <c r="Z30" s="24"/>
      <c r="AA30" s="24"/>
      <c r="AB30" s="24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43"/>
      <c r="R31" s="1"/>
      <c r="S31" s="1"/>
      <c r="T31" s="24"/>
      <c r="U31" s="24"/>
      <c r="V31" s="75"/>
      <c r="W31" s="1"/>
      <c r="X31" s="24"/>
      <c r="Y31" s="24"/>
      <c r="Z31" s="24"/>
      <c r="AA31" s="24"/>
      <c r="AB31" s="24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43"/>
      <c r="R32" s="1"/>
      <c r="S32" s="1"/>
      <c r="T32" s="24"/>
      <c r="U32" s="24"/>
      <c r="V32" s="75"/>
      <c r="W32" s="1"/>
      <c r="X32" s="24"/>
      <c r="Y32" s="24"/>
      <c r="Z32" s="24"/>
      <c r="AA32" s="24"/>
      <c r="AB32" s="24"/>
      <c r="AC32" s="24"/>
      <c r="AD32" s="24"/>
      <c r="AE32" s="24"/>
      <c r="AF32" s="8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0"/>
      <c r="O33" s="24"/>
      <c r="P33" s="1"/>
      <c r="Q33" s="43"/>
      <c r="R33" s="1"/>
      <c r="S33" s="1"/>
      <c r="T33" s="24"/>
      <c r="U33" s="24"/>
      <c r="V33" s="75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7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4"/>
      <c r="U34" s="24"/>
      <c r="V34" s="75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7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4"/>
      <c r="U35" s="24"/>
      <c r="V35" s="75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76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4"/>
      <c r="U36" s="24"/>
      <c r="V36" s="75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76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4"/>
      <c r="U37" s="24"/>
      <c r="V37" s="75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76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4"/>
      <c r="U38" s="24"/>
      <c r="V38" s="75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76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4"/>
      <c r="U39" s="24"/>
      <c r="V39" s="75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76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4"/>
      <c r="U40" s="24"/>
      <c r="V40" s="75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76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4"/>
      <c r="U41" s="24"/>
      <c r="V41" s="75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76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  <c r="U42" s="24"/>
      <c r="V42" s="75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76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4"/>
      <c r="U43" s="24"/>
      <c r="V43" s="75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76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4"/>
      <c r="U44" s="24"/>
      <c r="V44" s="75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76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4"/>
      <c r="U45" s="24"/>
      <c r="V45" s="75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76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4"/>
      <c r="U46" s="24"/>
      <c r="V46" s="75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76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4"/>
      <c r="U47" s="24"/>
      <c r="V47" s="75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76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4"/>
      <c r="U48" s="24"/>
      <c r="V48" s="75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76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4"/>
      <c r="U49" s="24"/>
      <c r="V49" s="75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76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4"/>
      <c r="U50" s="24"/>
      <c r="V50" s="75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76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4"/>
      <c r="U51" s="24"/>
      <c r="V51" s="75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76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4"/>
      <c r="U52" s="24"/>
      <c r="V52" s="75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76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4"/>
      <c r="U53" s="24"/>
      <c r="V53" s="75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76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4"/>
      <c r="U54" s="24"/>
      <c r="V54" s="75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76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4"/>
      <c r="U55" s="24"/>
      <c r="V55" s="75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76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4"/>
      <c r="U56" s="24"/>
      <c r="V56" s="75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76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4"/>
      <c r="U57" s="24"/>
      <c r="V57" s="75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76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4"/>
      <c r="U58" s="24"/>
      <c r="V58" s="75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76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4"/>
      <c r="U59" s="24"/>
      <c r="V59" s="75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76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4"/>
      <c r="U60" s="24"/>
      <c r="V60" s="75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76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4"/>
      <c r="U61" s="24"/>
      <c r="V61" s="75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76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4"/>
      <c r="U62" s="24"/>
      <c r="V62" s="75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76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4"/>
      <c r="U63" s="24"/>
      <c r="V63" s="75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76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4"/>
      <c r="U64" s="24"/>
      <c r="V64" s="75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76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4"/>
      <c r="U65" s="24"/>
      <c r="V65" s="75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76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75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76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4"/>
      <c r="U67" s="24"/>
      <c r="V67" s="75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76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4"/>
      <c r="U68" s="24"/>
      <c r="V68" s="75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76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4"/>
      <c r="U69" s="24"/>
      <c r="V69" s="75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76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4"/>
      <c r="U70" s="24"/>
      <c r="V70" s="75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76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4"/>
      <c r="U71" s="24"/>
      <c r="V71" s="75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76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4"/>
      <c r="U72" s="24"/>
      <c r="V72" s="75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76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4"/>
      <c r="U73" s="24"/>
      <c r="V73" s="75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76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4"/>
      <c r="U74" s="24"/>
      <c r="V74" s="75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76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4"/>
      <c r="U75" s="24"/>
      <c r="V75" s="75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76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"/>
      <c r="U76" s="24"/>
      <c r="V76" s="75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76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4"/>
      <c r="U77" s="24"/>
      <c r="V77" s="75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76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4"/>
      <c r="U78" s="24"/>
      <c r="V78" s="75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76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4"/>
      <c r="U79" s="24"/>
      <c r="V79" s="75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76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4"/>
      <c r="U80" s="24"/>
      <c r="V80" s="75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76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4"/>
      <c r="U81" s="24"/>
      <c r="V81" s="75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76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4"/>
      <c r="U82" s="24"/>
      <c r="V82" s="75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76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4"/>
      <c r="U83" s="24"/>
      <c r="V83" s="75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76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4"/>
      <c r="U84" s="24"/>
      <c r="V84" s="75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76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4"/>
      <c r="U85" s="24"/>
      <c r="V85" s="75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76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4"/>
      <c r="U86" s="24"/>
      <c r="V86" s="75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76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4"/>
      <c r="U87" s="24"/>
      <c r="V87" s="75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76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4"/>
      <c r="U88" s="24"/>
      <c r="V88" s="75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76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4"/>
      <c r="U89" s="24"/>
      <c r="V89" s="75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76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4"/>
      <c r="U90" s="24"/>
      <c r="V90" s="75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76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4"/>
      <c r="U91" s="24"/>
      <c r="V91" s="75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76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4"/>
      <c r="U92" s="24"/>
      <c r="V92" s="75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76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4"/>
      <c r="U93" s="24"/>
      <c r="V93" s="75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76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4"/>
      <c r="U94" s="24"/>
      <c r="V94" s="75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76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4"/>
      <c r="U95" s="24"/>
      <c r="V95" s="75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76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4"/>
      <c r="U96" s="24"/>
      <c r="V96" s="75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76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4"/>
      <c r="U97" s="24"/>
      <c r="V97" s="75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76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4"/>
      <c r="U98" s="24"/>
      <c r="V98" s="75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76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4"/>
      <c r="U99" s="24"/>
      <c r="V99" s="75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76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4"/>
      <c r="U100" s="24"/>
      <c r="V100" s="75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76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4"/>
      <c r="U101" s="24"/>
      <c r="V101" s="75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76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4"/>
      <c r="U102" s="24"/>
      <c r="V102" s="75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76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4"/>
      <c r="U103" s="24"/>
      <c r="V103" s="75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76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4"/>
      <c r="U104" s="24"/>
      <c r="V104" s="75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76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4"/>
      <c r="U105" s="24"/>
      <c r="V105" s="75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76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4"/>
      <c r="U106" s="24"/>
      <c r="V106" s="75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76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4"/>
      <c r="U107" s="24"/>
      <c r="V107" s="75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76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4"/>
      <c r="U108" s="24"/>
      <c r="V108" s="75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76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4"/>
      <c r="U109" s="24"/>
      <c r="V109" s="75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76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4"/>
      <c r="U110" s="24"/>
      <c r="V110" s="75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76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4"/>
      <c r="U111" s="24"/>
      <c r="V111" s="75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76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4"/>
      <c r="U112" s="24"/>
      <c r="V112" s="75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76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4"/>
      <c r="U113" s="24"/>
      <c r="V113" s="75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76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4"/>
      <c r="U114" s="24"/>
      <c r="V114" s="75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76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4"/>
      <c r="U115" s="24"/>
      <c r="V115" s="75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76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4"/>
      <c r="U116" s="24"/>
      <c r="V116" s="75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76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4"/>
      <c r="U117" s="24"/>
      <c r="V117" s="75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76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4"/>
      <c r="U118" s="24"/>
      <c r="V118" s="75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76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4"/>
      <c r="U119" s="24"/>
      <c r="V119" s="75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76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4"/>
      <c r="U120" s="24"/>
      <c r="V120" s="75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76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4"/>
      <c r="U121" s="24"/>
      <c r="V121" s="75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76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4"/>
      <c r="U122" s="24"/>
      <c r="V122" s="75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76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4"/>
      <c r="U123" s="24"/>
      <c r="V123" s="75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76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4"/>
      <c r="U124" s="24"/>
      <c r="V124" s="75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76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4"/>
      <c r="U125" s="24"/>
      <c r="V125" s="75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76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4"/>
      <c r="U126" s="24"/>
      <c r="V126" s="75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76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4"/>
      <c r="U127" s="24"/>
      <c r="V127" s="75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76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4"/>
      <c r="U128" s="24"/>
      <c r="V128" s="75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76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4"/>
      <c r="U129" s="24"/>
      <c r="V129" s="75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76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4"/>
      <c r="U130" s="24"/>
      <c r="V130" s="75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76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4"/>
      <c r="U131" s="24"/>
      <c r="V131" s="75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76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4"/>
      <c r="U132" s="24"/>
      <c r="V132" s="75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76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4"/>
      <c r="U133" s="24"/>
      <c r="V133" s="75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76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4"/>
      <c r="U134" s="24"/>
      <c r="V134" s="75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76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4"/>
      <c r="U135" s="24"/>
      <c r="V135" s="75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76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4"/>
      <c r="U136" s="24"/>
      <c r="V136" s="75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76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4"/>
      <c r="U137" s="24"/>
      <c r="V137" s="75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76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4"/>
      <c r="U138" s="24"/>
      <c r="V138" s="75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76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4"/>
      <c r="U139" s="24"/>
      <c r="V139" s="75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76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4"/>
      <c r="U140" s="24"/>
      <c r="V140" s="75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76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4"/>
      <c r="U141" s="24"/>
      <c r="V141" s="75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76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4"/>
      <c r="U142" s="24"/>
      <c r="V142" s="75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76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4"/>
      <c r="U143" s="24"/>
      <c r="V143" s="75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76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4"/>
      <c r="U144" s="24"/>
      <c r="V144" s="75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76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4"/>
      <c r="U145" s="24"/>
      <c r="V145" s="75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76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4"/>
      <c r="U146" s="24"/>
      <c r="V146" s="75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76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4"/>
      <c r="U147" s="24"/>
      <c r="V147" s="75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76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4"/>
      <c r="U148" s="24"/>
      <c r="V148" s="75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76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4"/>
      <c r="U149" s="24"/>
      <c r="V149" s="75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76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4"/>
      <c r="U150" s="24"/>
      <c r="V150" s="75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76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4"/>
      <c r="U151" s="24"/>
      <c r="V151" s="75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76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4"/>
      <c r="U152" s="24"/>
      <c r="V152" s="75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76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4"/>
      <c r="U153" s="24"/>
      <c r="V153" s="75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76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4"/>
      <c r="U154" s="24"/>
      <c r="V154" s="75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76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4"/>
      <c r="U155" s="24"/>
      <c r="V155" s="75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76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4"/>
      <c r="U156" s="24"/>
      <c r="V156" s="75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76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4"/>
      <c r="U157" s="24"/>
      <c r="V157" s="75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76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4"/>
      <c r="U158" s="24"/>
      <c r="V158" s="75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76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4"/>
      <c r="U159" s="24"/>
      <c r="V159" s="75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76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4"/>
      <c r="U160" s="24"/>
      <c r="V160" s="75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76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4"/>
      <c r="U161" s="24"/>
      <c r="V161" s="75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76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4"/>
      <c r="U162" s="24"/>
      <c r="V162" s="75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76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4"/>
      <c r="U163" s="24"/>
      <c r="V163" s="75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76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4"/>
      <c r="U164" s="24"/>
      <c r="V164" s="75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76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4"/>
      <c r="U165" s="24"/>
      <c r="V165" s="75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76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4"/>
      <c r="U166" s="24"/>
      <c r="V166" s="75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76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4"/>
      <c r="U167" s="24"/>
      <c r="V167" s="75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76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4"/>
      <c r="U168" s="24"/>
      <c r="V168" s="75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76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4"/>
      <c r="U169" s="24"/>
      <c r="V169" s="75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76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4"/>
      <c r="U170" s="24"/>
      <c r="V170" s="75"/>
      <c r="W170" s="1"/>
      <c r="X170" s="1"/>
      <c r="Y170" s="1"/>
      <c r="Z170" s="1"/>
      <c r="AA170" s="1"/>
      <c r="AB170" s="24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s="76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4"/>
      <c r="U171" s="24"/>
      <c r="V171" s="75"/>
      <c r="W171" s="1"/>
      <c r="X171" s="1"/>
      <c r="Y171" s="1"/>
      <c r="Z171" s="1"/>
      <c r="AA171" s="1"/>
      <c r="AB171" s="24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s="76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4"/>
      <c r="U172" s="24"/>
      <c r="V172" s="75"/>
      <c r="W172" s="1"/>
      <c r="X172" s="1"/>
      <c r="Y172" s="1"/>
      <c r="Z172" s="1"/>
      <c r="AA172" s="1"/>
      <c r="AB172" s="24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s="76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24"/>
      <c r="U173" s="24"/>
      <c r="V173" s="75"/>
      <c r="W173" s="1"/>
      <c r="X173" s="1"/>
      <c r="Y173" s="1"/>
      <c r="Z173" s="1"/>
      <c r="AA173" s="1"/>
      <c r="AB173" s="24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s="76" customFormat="1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24"/>
      <c r="U174" s="24"/>
      <c r="V174" s="75"/>
      <c r="W174" s="1"/>
      <c r="X174" s="1"/>
      <c r="Y174" s="1"/>
      <c r="Z174" s="1"/>
      <c r="AA174" s="1"/>
      <c r="AB174" s="24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s="76" customFormat="1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24"/>
      <c r="U175" s="24"/>
      <c r="V175" s="75"/>
      <c r="W175" s="1"/>
      <c r="X175" s="1"/>
      <c r="Y175" s="1"/>
      <c r="Z175" s="1"/>
      <c r="AA175" s="1"/>
      <c r="AB175" s="24"/>
      <c r="AC175" s="1"/>
      <c r="AD175" s="1"/>
      <c r="AE175" s="1"/>
      <c r="AF175" s="23"/>
      <c r="AG175" s="8"/>
      <c r="AH175" s="8"/>
      <c r="AI175" s="8"/>
      <c r="AJ175" s="8"/>
      <c r="AK175" s="8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7" style="94" customWidth="1"/>
    <col min="3" max="3" width="21.5703125" style="95" customWidth="1"/>
    <col min="4" max="4" width="10.5703125" style="96" customWidth="1"/>
    <col min="5" max="5" width="8" style="96" customWidth="1"/>
    <col min="6" max="6" width="0.7109375" style="42" customWidth="1"/>
    <col min="7" max="11" width="5.28515625" style="95" customWidth="1"/>
    <col min="12" max="12" width="6.42578125" style="95" customWidth="1"/>
    <col min="13" max="16" width="5.28515625" style="95" customWidth="1"/>
    <col min="17" max="21" width="6.7109375" style="131" customWidth="1"/>
    <col min="22" max="22" width="10.85546875" style="95" customWidth="1"/>
    <col min="23" max="23" width="19.7109375" style="96" customWidth="1"/>
    <col min="24" max="24" width="9.7109375" style="95" customWidth="1"/>
    <col min="25" max="30" width="9.140625" style="97"/>
  </cols>
  <sheetData>
    <row r="1" spans="1:30" ht="18.75" x14ac:dyDescent="0.3">
      <c r="A1" s="8"/>
      <c r="B1" s="80" t="s">
        <v>47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28"/>
      <c r="R1" s="128"/>
      <c r="S1" s="128"/>
      <c r="T1" s="128"/>
      <c r="U1" s="128"/>
      <c r="V1" s="81"/>
      <c r="W1" s="82"/>
      <c r="X1" s="32"/>
      <c r="Y1" s="83"/>
      <c r="Z1" s="83"/>
      <c r="AA1" s="83"/>
      <c r="AB1" s="83"/>
      <c r="AC1" s="83"/>
      <c r="AD1" s="83"/>
    </row>
    <row r="2" spans="1:30" x14ac:dyDescent="0.25">
      <c r="A2" s="8"/>
      <c r="B2" s="98" t="s">
        <v>43</v>
      </c>
      <c r="C2" s="99" t="s">
        <v>44</v>
      </c>
      <c r="D2" s="100"/>
      <c r="E2" s="84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9"/>
      <c r="R2" s="129"/>
      <c r="S2" s="129"/>
      <c r="T2" s="129"/>
      <c r="U2" s="129"/>
      <c r="V2" s="11"/>
      <c r="W2" s="84"/>
      <c r="X2" s="47"/>
      <c r="Y2" s="83"/>
      <c r="Z2" s="83"/>
      <c r="AA2" s="83"/>
      <c r="AB2" s="83"/>
      <c r="AC2" s="83"/>
      <c r="AD2" s="83"/>
    </row>
    <row r="3" spans="1:30" x14ac:dyDescent="0.25">
      <c r="A3" s="8"/>
      <c r="B3" s="85" t="s">
        <v>48</v>
      </c>
      <c r="C3" s="22" t="s">
        <v>49</v>
      </c>
      <c r="D3" s="86" t="s">
        <v>50</v>
      </c>
      <c r="E3" s="87" t="s">
        <v>1</v>
      </c>
      <c r="F3" s="24"/>
      <c r="G3" s="88" t="s">
        <v>51</v>
      </c>
      <c r="H3" s="89" t="s">
        <v>52</v>
      </c>
      <c r="I3" s="89" t="s">
        <v>30</v>
      </c>
      <c r="J3" s="17" t="s">
        <v>53</v>
      </c>
      <c r="K3" s="90" t="s">
        <v>54</v>
      </c>
      <c r="L3" s="90" t="s">
        <v>55</v>
      </c>
      <c r="M3" s="88" t="s">
        <v>56</v>
      </c>
      <c r="N3" s="88" t="s">
        <v>29</v>
      </c>
      <c r="O3" s="89" t="s">
        <v>57</v>
      </c>
      <c r="P3" s="88" t="s">
        <v>52</v>
      </c>
      <c r="Q3" s="130" t="s">
        <v>3</v>
      </c>
      <c r="R3" s="130">
        <v>1</v>
      </c>
      <c r="S3" s="130">
        <v>2</v>
      </c>
      <c r="T3" s="130">
        <v>3</v>
      </c>
      <c r="U3" s="130" t="s">
        <v>58</v>
      </c>
      <c r="V3" s="17" t="s">
        <v>21</v>
      </c>
      <c r="W3" s="16" t="s">
        <v>59</v>
      </c>
      <c r="X3" s="16" t="s">
        <v>60</v>
      </c>
      <c r="Y3" s="83"/>
      <c r="Z3" s="83"/>
      <c r="AA3" s="83"/>
      <c r="AB3" s="83"/>
      <c r="AC3" s="83"/>
      <c r="AD3" s="83"/>
    </row>
    <row r="4" spans="1:30" x14ac:dyDescent="0.25">
      <c r="A4" s="8"/>
      <c r="B4" s="101" t="s">
        <v>61</v>
      </c>
      <c r="C4" s="111" t="s">
        <v>80</v>
      </c>
      <c r="D4" s="101" t="s">
        <v>62</v>
      </c>
      <c r="E4" s="112" t="s">
        <v>63</v>
      </c>
      <c r="F4" s="102"/>
      <c r="G4" s="103"/>
      <c r="H4" s="103"/>
      <c r="I4" s="103">
        <v>1</v>
      </c>
      <c r="J4" s="103" t="s">
        <v>64</v>
      </c>
      <c r="K4" s="103">
        <v>8</v>
      </c>
      <c r="L4" s="103"/>
      <c r="M4" s="103">
        <v>1</v>
      </c>
      <c r="N4" s="103"/>
      <c r="O4" s="103"/>
      <c r="P4" s="103"/>
      <c r="Q4" s="113" t="s">
        <v>81</v>
      </c>
      <c r="R4" s="113"/>
      <c r="S4" s="113" t="s">
        <v>82</v>
      </c>
      <c r="T4" s="113" t="s">
        <v>83</v>
      </c>
      <c r="U4" s="113"/>
      <c r="V4" s="114">
        <v>0.6</v>
      </c>
      <c r="W4" s="101" t="s">
        <v>65</v>
      </c>
      <c r="X4" s="103">
        <v>1013</v>
      </c>
      <c r="Y4" s="83"/>
      <c r="Z4" s="83"/>
      <c r="AA4" s="83"/>
      <c r="AB4" s="83"/>
      <c r="AC4" s="83"/>
      <c r="AD4" s="83"/>
    </row>
    <row r="5" spans="1:30" x14ac:dyDescent="0.25">
      <c r="A5" s="23"/>
      <c r="B5" s="101" t="s">
        <v>66</v>
      </c>
      <c r="C5" s="111" t="s">
        <v>84</v>
      </c>
      <c r="D5" s="101" t="s">
        <v>62</v>
      </c>
      <c r="E5" s="112" t="s">
        <v>63</v>
      </c>
      <c r="F5" s="102"/>
      <c r="G5" s="103">
        <v>1</v>
      </c>
      <c r="H5" s="103"/>
      <c r="I5" s="103"/>
      <c r="J5" s="103" t="s">
        <v>64</v>
      </c>
      <c r="K5" s="103">
        <v>6</v>
      </c>
      <c r="L5" s="103" t="s">
        <v>67</v>
      </c>
      <c r="M5" s="103">
        <v>1</v>
      </c>
      <c r="N5" s="104"/>
      <c r="O5" s="104">
        <v>1</v>
      </c>
      <c r="P5" s="104"/>
      <c r="Q5" s="113" t="s">
        <v>85</v>
      </c>
      <c r="R5" s="113"/>
      <c r="S5" s="113" t="s">
        <v>86</v>
      </c>
      <c r="T5" s="113"/>
      <c r="U5" s="113" t="s">
        <v>87</v>
      </c>
      <c r="V5" s="114">
        <v>0.33300000000000002</v>
      </c>
      <c r="W5" s="101" t="s">
        <v>68</v>
      </c>
      <c r="X5" s="103">
        <v>869</v>
      </c>
      <c r="Y5" s="83"/>
      <c r="Z5" s="83"/>
      <c r="AA5" s="83"/>
      <c r="AB5" s="83"/>
      <c r="AC5" s="83"/>
      <c r="AD5" s="83"/>
    </row>
    <row r="6" spans="1:30" x14ac:dyDescent="0.25">
      <c r="A6" s="23"/>
      <c r="B6" s="22" t="s">
        <v>9</v>
      </c>
      <c r="C6" s="17"/>
      <c r="D6" s="16"/>
      <c r="E6" s="115"/>
      <c r="F6" s="116"/>
      <c r="G6" s="18">
        <v>1</v>
      </c>
      <c r="H6" s="18"/>
      <c r="I6" s="18">
        <v>1</v>
      </c>
      <c r="J6" s="17"/>
      <c r="K6" s="17"/>
      <c r="L6" s="17"/>
      <c r="M6" s="18">
        <v>2</v>
      </c>
      <c r="N6" s="18"/>
      <c r="O6" s="18">
        <v>1</v>
      </c>
      <c r="P6" s="18"/>
      <c r="Q6" s="117" t="s">
        <v>88</v>
      </c>
      <c r="R6" s="117"/>
      <c r="S6" s="117" t="s">
        <v>89</v>
      </c>
      <c r="T6" s="117" t="s">
        <v>83</v>
      </c>
      <c r="U6" s="117" t="s">
        <v>87</v>
      </c>
      <c r="V6" s="36">
        <v>0.5</v>
      </c>
      <c r="W6" s="118"/>
      <c r="X6" s="117"/>
      <c r="Y6" s="83"/>
      <c r="Z6" s="83"/>
      <c r="AA6" s="83"/>
      <c r="AB6" s="83"/>
      <c r="AC6" s="83"/>
      <c r="AD6" s="83"/>
    </row>
    <row r="7" spans="1:30" x14ac:dyDescent="0.25">
      <c r="A7" s="23"/>
      <c r="B7" s="119"/>
      <c r="C7" s="120"/>
      <c r="D7" s="121"/>
      <c r="E7" s="122"/>
      <c r="F7" s="123"/>
      <c r="G7" s="120"/>
      <c r="H7" s="120"/>
      <c r="I7" s="120"/>
      <c r="J7" s="124"/>
      <c r="K7" s="124"/>
      <c r="L7" s="124"/>
      <c r="M7" s="120"/>
      <c r="N7" s="120"/>
      <c r="O7" s="120"/>
      <c r="P7" s="120"/>
      <c r="Q7" s="125"/>
      <c r="R7" s="125"/>
      <c r="S7" s="125"/>
      <c r="T7" s="125"/>
      <c r="U7" s="125"/>
      <c r="V7" s="120"/>
      <c r="W7" s="121"/>
      <c r="X7" s="126"/>
      <c r="Y7" s="83"/>
      <c r="Z7" s="83"/>
      <c r="AA7" s="83"/>
      <c r="AB7" s="83"/>
      <c r="AC7" s="83"/>
      <c r="AD7" s="83"/>
    </row>
    <row r="8" spans="1:30" x14ac:dyDescent="0.25">
      <c r="A8" s="23"/>
      <c r="B8" s="91"/>
      <c r="C8" s="1"/>
      <c r="D8" s="91"/>
      <c r="E8" s="92"/>
      <c r="G8" s="1"/>
      <c r="H8" s="43"/>
      <c r="I8" s="1"/>
      <c r="J8" s="24"/>
      <c r="K8" s="24"/>
      <c r="L8" s="24"/>
      <c r="M8" s="1"/>
      <c r="N8" s="1"/>
      <c r="O8" s="1"/>
      <c r="P8" s="1"/>
      <c r="Q8" s="127"/>
      <c r="R8" s="127"/>
      <c r="S8" s="127"/>
      <c r="T8" s="127"/>
      <c r="U8" s="127"/>
      <c r="V8" s="1"/>
      <c r="W8" s="91"/>
      <c r="X8" s="1"/>
      <c r="Y8" s="83"/>
      <c r="Z8" s="83"/>
      <c r="AA8" s="83"/>
      <c r="AB8" s="83"/>
      <c r="AC8" s="83"/>
      <c r="AD8" s="83"/>
    </row>
    <row r="9" spans="1:30" x14ac:dyDescent="0.25">
      <c r="A9" s="23"/>
      <c r="B9" s="91"/>
      <c r="C9" s="1"/>
      <c r="D9" s="91"/>
      <c r="E9" s="92"/>
      <c r="G9" s="1"/>
      <c r="H9" s="43"/>
      <c r="I9" s="1"/>
      <c r="J9" s="24"/>
      <c r="K9" s="24"/>
      <c r="L9" s="24"/>
      <c r="M9" s="1"/>
      <c r="N9" s="1"/>
      <c r="O9" s="1"/>
      <c r="P9" s="1"/>
      <c r="Q9" s="127"/>
      <c r="R9" s="127"/>
      <c r="S9" s="127"/>
      <c r="T9" s="127"/>
      <c r="U9" s="127"/>
      <c r="V9" s="1"/>
      <c r="W9" s="91"/>
      <c r="X9" s="1"/>
      <c r="Y9" s="83"/>
      <c r="Z9" s="83"/>
      <c r="AA9" s="83"/>
      <c r="AB9" s="83"/>
      <c r="AC9" s="83"/>
      <c r="AD9" s="83"/>
    </row>
    <row r="10" spans="1:30" x14ac:dyDescent="0.25">
      <c r="A10" s="23"/>
      <c r="B10" s="91"/>
      <c r="C10" s="1"/>
      <c r="D10" s="91"/>
      <c r="E10" s="92"/>
      <c r="G10" s="1"/>
      <c r="H10" s="43"/>
      <c r="I10" s="1"/>
      <c r="J10" s="24"/>
      <c r="K10" s="24"/>
      <c r="L10" s="24"/>
      <c r="M10" s="1"/>
      <c r="N10" s="1"/>
      <c r="O10" s="1"/>
      <c r="P10" s="1"/>
      <c r="Q10" s="127"/>
      <c r="R10" s="127"/>
      <c r="S10" s="127"/>
      <c r="T10" s="127"/>
      <c r="U10" s="127"/>
      <c r="V10" s="1"/>
      <c r="W10" s="91"/>
      <c r="X10" s="1"/>
      <c r="Y10" s="83"/>
      <c r="Z10" s="83"/>
      <c r="AA10" s="83"/>
      <c r="AB10" s="83"/>
      <c r="AC10" s="83"/>
      <c r="AD10" s="83"/>
    </row>
    <row r="11" spans="1:30" x14ac:dyDescent="0.25">
      <c r="A11" s="23"/>
      <c r="B11" s="91"/>
      <c r="C11" s="1"/>
      <c r="D11" s="91"/>
      <c r="E11" s="92"/>
      <c r="G11" s="1"/>
      <c r="H11" s="43"/>
      <c r="I11" s="1"/>
      <c r="J11" s="24"/>
      <c r="K11" s="24"/>
      <c r="L11" s="24"/>
      <c r="M11" s="1"/>
      <c r="N11" s="1"/>
      <c r="O11" s="1"/>
      <c r="P11" s="1"/>
      <c r="Q11" s="127"/>
      <c r="R11" s="127"/>
      <c r="S11" s="127"/>
      <c r="T11" s="127"/>
      <c r="U11" s="127"/>
      <c r="V11" s="1"/>
      <c r="W11" s="91"/>
      <c r="X11" s="1"/>
      <c r="Y11" s="83"/>
      <c r="Z11" s="83"/>
      <c r="AA11" s="83"/>
      <c r="AB11" s="83"/>
      <c r="AC11" s="83"/>
      <c r="AD11" s="83"/>
    </row>
    <row r="12" spans="1:30" x14ac:dyDescent="0.25">
      <c r="A12" s="23"/>
      <c r="B12" s="91"/>
      <c r="C12" s="1"/>
      <c r="D12" s="91"/>
      <c r="E12" s="92"/>
      <c r="G12" s="1"/>
      <c r="H12" s="43"/>
      <c r="I12" s="1"/>
      <c r="J12" s="24"/>
      <c r="K12" s="24"/>
      <c r="L12" s="24"/>
      <c r="M12" s="1"/>
      <c r="N12" s="1"/>
      <c r="O12" s="1"/>
      <c r="P12" s="1"/>
      <c r="Q12" s="127"/>
      <c r="R12" s="127"/>
      <c r="S12" s="127"/>
      <c r="T12" s="127"/>
      <c r="U12" s="127"/>
      <c r="V12" s="1"/>
      <c r="W12" s="91"/>
      <c r="X12" s="1"/>
      <c r="Y12" s="83"/>
      <c r="Z12" s="83"/>
      <c r="AA12" s="83"/>
      <c r="AB12" s="83"/>
      <c r="AC12" s="83"/>
      <c r="AD12" s="83"/>
    </row>
    <row r="13" spans="1:30" x14ac:dyDescent="0.25">
      <c r="A13" s="23"/>
      <c r="B13" s="91"/>
      <c r="C13" s="1"/>
      <c r="D13" s="91"/>
      <c r="E13" s="92"/>
      <c r="G13" s="1"/>
      <c r="H13" s="43"/>
      <c r="I13" s="1"/>
      <c r="J13" s="24"/>
      <c r="K13" s="24"/>
      <c r="L13" s="24"/>
      <c r="M13" s="1"/>
      <c r="N13" s="1"/>
      <c r="O13" s="1"/>
      <c r="P13" s="1"/>
      <c r="Q13" s="127"/>
      <c r="R13" s="127"/>
      <c r="S13" s="127"/>
      <c r="T13" s="127"/>
      <c r="U13" s="127"/>
      <c r="V13" s="1"/>
      <c r="W13" s="91"/>
      <c r="X13" s="1"/>
      <c r="Y13" s="83"/>
      <c r="Z13" s="83"/>
      <c r="AA13" s="83"/>
      <c r="AB13" s="83"/>
      <c r="AC13" s="83"/>
      <c r="AD13" s="83"/>
    </row>
    <row r="14" spans="1:30" x14ac:dyDescent="0.25">
      <c r="A14" s="23"/>
      <c r="B14" s="91"/>
      <c r="C14" s="1"/>
      <c r="D14" s="91"/>
      <c r="E14" s="92"/>
      <c r="G14" s="1"/>
      <c r="H14" s="43"/>
      <c r="I14" s="1"/>
      <c r="J14" s="24"/>
      <c r="K14" s="24"/>
      <c r="L14" s="24"/>
      <c r="M14" s="1"/>
      <c r="N14" s="1"/>
      <c r="O14" s="1"/>
      <c r="P14" s="1"/>
      <c r="Q14" s="127"/>
      <c r="R14" s="127"/>
      <c r="S14" s="127"/>
      <c r="T14" s="127"/>
      <c r="U14" s="127"/>
      <c r="V14" s="1"/>
      <c r="W14" s="91"/>
      <c r="X14" s="1"/>
      <c r="Y14" s="83"/>
      <c r="Z14" s="83"/>
      <c r="AA14" s="83"/>
      <c r="AB14" s="83"/>
      <c r="AC14" s="83"/>
      <c r="AD14" s="83"/>
    </row>
    <row r="15" spans="1:30" x14ac:dyDescent="0.25">
      <c r="A15" s="23"/>
      <c r="B15" s="91"/>
      <c r="C15" s="1"/>
      <c r="D15" s="91"/>
      <c r="E15" s="92"/>
      <c r="G15" s="1"/>
      <c r="H15" s="43"/>
      <c r="I15" s="1"/>
      <c r="J15" s="24"/>
      <c r="K15" s="24"/>
      <c r="L15" s="24"/>
      <c r="M15" s="1"/>
      <c r="N15" s="1"/>
      <c r="O15" s="1"/>
      <c r="P15" s="1"/>
      <c r="Q15" s="127"/>
      <c r="R15" s="127"/>
      <c r="S15" s="127"/>
      <c r="T15" s="127"/>
      <c r="U15" s="127"/>
      <c r="V15" s="1"/>
      <c r="W15" s="91"/>
      <c r="X15" s="1"/>
      <c r="Y15" s="83"/>
      <c r="Z15" s="83"/>
      <c r="AA15" s="83"/>
      <c r="AB15" s="83"/>
      <c r="AC15" s="83"/>
      <c r="AD15" s="83"/>
    </row>
    <row r="16" spans="1:30" x14ac:dyDescent="0.25">
      <c r="A16" s="23"/>
      <c r="B16" s="91"/>
      <c r="C16" s="1"/>
      <c r="D16" s="91"/>
      <c r="E16" s="92"/>
      <c r="G16" s="1"/>
      <c r="H16" s="43"/>
      <c r="I16" s="1"/>
      <c r="J16" s="24"/>
      <c r="K16" s="24"/>
      <c r="L16" s="24"/>
      <c r="M16" s="1"/>
      <c r="N16" s="1"/>
      <c r="O16" s="1"/>
      <c r="P16" s="1"/>
      <c r="Q16" s="127"/>
      <c r="R16" s="127"/>
      <c r="S16" s="127"/>
      <c r="T16" s="127"/>
      <c r="U16" s="127"/>
      <c r="V16" s="1"/>
      <c r="W16" s="91"/>
      <c r="X16" s="1"/>
      <c r="Y16" s="83"/>
      <c r="Z16" s="83"/>
      <c r="AA16" s="83"/>
      <c r="AB16" s="83"/>
      <c r="AC16" s="83"/>
      <c r="AD16" s="83"/>
    </row>
    <row r="17" spans="1:30" x14ac:dyDescent="0.25">
      <c r="A17" s="23"/>
      <c r="B17" s="91"/>
      <c r="C17" s="1"/>
      <c r="D17" s="91"/>
      <c r="E17" s="92"/>
      <c r="G17" s="1"/>
      <c r="H17" s="43"/>
      <c r="I17" s="1"/>
      <c r="J17" s="24"/>
      <c r="K17" s="24"/>
      <c r="L17" s="24"/>
      <c r="M17" s="1"/>
      <c r="N17" s="1"/>
      <c r="O17" s="1"/>
      <c r="P17" s="1"/>
      <c r="Q17" s="127"/>
      <c r="R17" s="127"/>
      <c r="S17" s="127"/>
      <c r="T17" s="127"/>
      <c r="U17" s="127"/>
      <c r="V17" s="1"/>
      <c r="W17" s="91"/>
      <c r="X17" s="1"/>
      <c r="Y17" s="83"/>
      <c r="Z17" s="83"/>
      <c r="AA17" s="83"/>
      <c r="AB17" s="83"/>
      <c r="AC17" s="83"/>
      <c r="AD17" s="83"/>
    </row>
    <row r="18" spans="1:30" x14ac:dyDescent="0.25">
      <c r="A18" s="23"/>
      <c r="B18" s="91"/>
      <c r="C18" s="1"/>
      <c r="D18" s="91"/>
      <c r="E18" s="92"/>
      <c r="G18" s="1"/>
      <c r="H18" s="43"/>
      <c r="I18" s="1"/>
      <c r="J18" s="24"/>
      <c r="K18" s="24"/>
      <c r="L18" s="24"/>
      <c r="M18" s="1"/>
      <c r="N18" s="1"/>
      <c r="O18" s="1"/>
      <c r="P18" s="1"/>
      <c r="Q18" s="127"/>
      <c r="R18" s="127"/>
      <c r="S18" s="127"/>
      <c r="T18" s="127"/>
      <c r="U18" s="127"/>
      <c r="V18" s="1"/>
      <c r="W18" s="91"/>
      <c r="X18" s="1"/>
      <c r="Y18" s="83"/>
      <c r="Z18" s="83"/>
      <c r="AA18" s="83"/>
      <c r="AB18" s="83"/>
      <c r="AC18" s="83"/>
      <c r="AD18" s="83"/>
    </row>
    <row r="19" spans="1:30" x14ac:dyDescent="0.25">
      <c r="A19" s="23"/>
      <c r="B19" s="91"/>
      <c r="C19" s="1"/>
      <c r="D19" s="91"/>
      <c r="E19" s="92"/>
      <c r="G19" s="1"/>
      <c r="H19" s="43"/>
      <c r="I19" s="1"/>
      <c r="J19" s="24"/>
      <c r="K19" s="24"/>
      <c r="L19" s="24"/>
      <c r="M19" s="1"/>
      <c r="N19" s="1"/>
      <c r="O19" s="1"/>
      <c r="P19" s="1"/>
      <c r="Q19" s="127"/>
      <c r="R19" s="127"/>
      <c r="S19" s="127"/>
      <c r="T19" s="127"/>
      <c r="U19" s="127"/>
      <c r="V19" s="1"/>
      <c r="W19" s="91"/>
      <c r="X19" s="1"/>
      <c r="Y19" s="83"/>
      <c r="Z19" s="83"/>
      <c r="AA19" s="83"/>
      <c r="AB19" s="83"/>
      <c r="AC19" s="83"/>
      <c r="AD19" s="83"/>
    </row>
    <row r="20" spans="1:30" x14ac:dyDescent="0.25">
      <c r="A20" s="23"/>
      <c r="B20" s="91"/>
      <c r="C20" s="1"/>
      <c r="D20" s="91"/>
      <c r="E20" s="92"/>
      <c r="G20" s="1"/>
      <c r="H20" s="43"/>
      <c r="I20" s="1"/>
      <c r="J20" s="24"/>
      <c r="K20" s="24"/>
      <c r="L20" s="24"/>
      <c r="M20" s="1"/>
      <c r="N20" s="1"/>
      <c r="O20" s="1"/>
      <c r="P20" s="1"/>
      <c r="Q20" s="127"/>
      <c r="R20" s="127"/>
      <c r="S20" s="127"/>
      <c r="T20" s="127"/>
      <c r="U20" s="127"/>
      <c r="V20" s="1"/>
      <c r="W20" s="91"/>
      <c r="X20" s="1"/>
      <c r="Y20" s="83"/>
      <c r="Z20" s="83"/>
      <c r="AA20" s="83"/>
      <c r="AB20" s="83"/>
      <c r="AC20" s="83"/>
      <c r="AD20" s="83"/>
    </row>
    <row r="21" spans="1:30" x14ac:dyDescent="0.25">
      <c r="A21" s="23"/>
      <c r="B21" s="91"/>
      <c r="C21" s="1"/>
      <c r="D21" s="91"/>
      <c r="E21" s="92"/>
      <c r="G21" s="1"/>
      <c r="H21" s="43"/>
      <c r="I21" s="1"/>
      <c r="J21" s="24"/>
      <c r="K21" s="24"/>
      <c r="L21" s="24"/>
      <c r="M21" s="1"/>
      <c r="N21" s="1"/>
      <c r="O21" s="1"/>
      <c r="P21" s="1"/>
      <c r="Q21" s="127"/>
      <c r="R21" s="127"/>
      <c r="S21" s="127"/>
      <c r="T21" s="127"/>
      <c r="U21" s="127"/>
      <c r="V21" s="1"/>
      <c r="W21" s="91"/>
      <c r="X21" s="1"/>
      <c r="Y21" s="83"/>
      <c r="Z21" s="83"/>
      <c r="AA21" s="83"/>
      <c r="AB21" s="83"/>
      <c r="AC21" s="83"/>
      <c r="AD21" s="83"/>
    </row>
    <row r="22" spans="1:30" x14ac:dyDescent="0.25">
      <c r="A22" s="23"/>
      <c r="B22" s="91"/>
      <c r="C22" s="1"/>
      <c r="D22" s="91"/>
      <c r="E22" s="92"/>
      <c r="G22" s="1"/>
      <c r="H22" s="43"/>
      <c r="I22" s="1"/>
      <c r="J22" s="24"/>
      <c r="K22" s="24"/>
      <c r="L22" s="24"/>
      <c r="M22" s="1"/>
      <c r="N22" s="1"/>
      <c r="O22" s="1"/>
      <c r="P22" s="1"/>
      <c r="Q22" s="127"/>
      <c r="R22" s="127"/>
      <c r="S22" s="127"/>
      <c r="T22" s="127"/>
      <c r="U22" s="127"/>
      <c r="V22" s="1"/>
      <c r="W22" s="91"/>
      <c r="X22" s="1"/>
      <c r="Y22" s="83"/>
      <c r="Z22" s="83"/>
      <c r="AA22" s="83"/>
      <c r="AB22" s="83"/>
      <c r="AC22" s="83"/>
      <c r="AD22" s="83"/>
    </row>
    <row r="23" spans="1:30" x14ac:dyDescent="0.25">
      <c r="A23" s="23"/>
      <c r="B23" s="91"/>
      <c r="C23" s="1"/>
      <c r="D23" s="91"/>
      <c r="E23" s="92"/>
      <c r="G23" s="1"/>
      <c r="H23" s="43"/>
      <c r="I23" s="1"/>
      <c r="J23" s="24"/>
      <c r="K23" s="24"/>
      <c r="L23" s="24"/>
      <c r="M23" s="1"/>
      <c r="N23" s="1"/>
      <c r="O23" s="1"/>
      <c r="P23" s="1"/>
      <c r="Q23" s="127"/>
      <c r="R23" s="127"/>
      <c r="S23" s="127"/>
      <c r="T23" s="127"/>
      <c r="U23" s="127"/>
      <c r="V23" s="1"/>
      <c r="W23" s="91"/>
      <c r="X23" s="1"/>
      <c r="Y23" s="83"/>
      <c r="Z23" s="83"/>
      <c r="AA23" s="83"/>
      <c r="AB23" s="83"/>
      <c r="AC23" s="83"/>
      <c r="AD23" s="83"/>
    </row>
    <row r="24" spans="1:30" x14ac:dyDescent="0.25">
      <c r="A24" s="23"/>
      <c r="B24" s="91"/>
      <c r="C24" s="1"/>
      <c r="D24" s="91"/>
      <c r="E24" s="92"/>
      <c r="G24" s="1"/>
      <c r="H24" s="43"/>
      <c r="I24" s="1"/>
      <c r="J24" s="24"/>
      <c r="K24" s="24"/>
      <c r="L24" s="24"/>
      <c r="M24" s="1"/>
      <c r="N24" s="1"/>
      <c r="O24" s="1"/>
      <c r="P24" s="1"/>
      <c r="Q24" s="127"/>
      <c r="R24" s="127"/>
      <c r="S24" s="127"/>
      <c r="T24" s="127"/>
      <c r="U24" s="127"/>
      <c r="V24" s="1"/>
      <c r="W24" s="91"/>
      <c r="X24" s="1"/>
      <c r="Y24" s="83"/>
      <c r="Z24" s="83"/>
      <c r="AA24" s="83"/>
      <c r="AB24" s="83"/>
      <c r="AC24" s="83"/>
      <c r="AD24" s="83"/>
    </row>
    <row r="25" spans="1:30" x14ac:dyDescent="0.25">
      <c r="A25" s="23"/>
      <c r="B25" s="91"/>
      <c r="C25" s="1"/>
      <c r="D25" s="91"/>
      <c r="E25" s="92"/>
      <c r="G25" s="1"/>
      <c r="H25" s="43"/>
      <c r="I25" s="1"/>
      <c r="J25" s="24"/>
      <c r="K25" s="24"/>
      <c r="L25" s="24"/>
      <c r="M25" s="1"/>
      <c r="N25" s="1"/>
      <c r="O25" s="1"/>
      <c r="P25" s="1"/>
      <c r="Q25" s="127"/>
      <c r="R25" s="127"/>
      <c r="S25" s="127"/>
      <c r="T25" s="127"/>
      <c r="U25" s="127"/>
      <c r="V25" s="1"/>
      <c r="W25" s="91"/>
      <c r="X25" s="1"/>
      <c r="Y25" s="83"/>
      <c r="Z25" s="83"/>
      <c r="AA25" s="83"/>
      <c r="AB25" s="83"/>
      <c r="AC25" s="83"/>
      <c r="AD25" s="83"/>
    </row>
    <row r="26" spans="1:30" x14ac:dyDescent="0.25">
      <c r="A26" s="23"/>
      <c r="B26" s="91"/>
      <c r="C26" s="1"/>
      <c r="D26" s="91"/>
      <c r="E26" s="92"/>
      <c r="G26" s="1"/>
      <c r="H26" s="43"/>
      <c r="I26" s="1"/>
      <c r="J26" s="24"/>
      <c r="K26" s="24"/>
      <c r="L26" s="24"/>
      <c r="M26" s="1"/>
      <c r="N26" s="1"/>
      <c r="O26" s="1"/>
      <c r="P26" s="1"/>
      <c r="Q26" s="127"/>
      <c r="R26" s="127"/>
      <c r="S26" s="127"/>
      <c r="T26" s="127"/>
      <c r="U26" s="127"/>
      <c r="V26" s="1"/>
      <c r="W26" s="91"/>
      <c r="X26" s="1"/>
      <c r="Y26" s="83"/>
      <c r="Z26" s="83"/>
      <c r="AA26" s="83"/>
      <c r="AB26" s="83"/>
      <c r="AC26" s="83"/>
      <c r="AD26" s="83"/>
    </row>
    <row r="27" spans="1:30" x14ac:dyDescent="0.25">
      <c r="A27" s="23"/>
      <c r="B27" s="91"/>
      <c r="C27" s="1"/>
      <c r="D27" s="91"/>
      <c r="E27" s="92"/>
      <c r="G27" s="1"/>
      <c r="H27" s="43"/>
      <c r="I27" s="1"/>
      <c r="J27" s="24"/>
      <c r="K27" s="24"/>
      <c r="L27" s="24"/>
      <c r="M27" s="1"/>
      <c r="N27" s="1"/>
      <c r="O27" s="1"/>
      <c r="P27" s="1"/>
      <c r="Q27" s="127"/>
      <c r="R27" s="127"/>
      <c r="S27" s="127"/>
      <c r="T27" s="127"/>
      <c r="U27" s="127"/>
      <c r="V27" s="1"/>
      <c r="W27" s="91"/>
      <c r="X27" s="1"/>
      <c r="Y27" s="83"/>
      <c r="Z27" s="83"/>
      <c r="AA27" s="83"/>
      <c r="AB27" s="83"/>
      <c r="AC27" s="83"/>
      <c r="AD27" s="83"/>
    </row>
    <row r="28" spans="1:30" x14ac:dyDescent="0.25">
      <c r="A28" s="23"/>
      <c r="B28" s="91"/>
      <c r="C28" s="1"/>
      <c r="D28" s="91"/>
      <c r="E28" s="92"/>
      <c r="G28" s="1"/>
      <c r="H28" s="43"/>
      <c r="I28" s="1"/>
      <c r="J28" s="24"/>
      <c r="K28" s="24"/>
      <c r="L28" s="24"/>
      <c r="M28" s="1"/>
      <c r="N28" s="1"/>
      <c r="O28" s="1"/>
      <c r="P28" s="1"/>
      <c r="Q28" s="127"/>
      <c r="R28" s="127"/>
      <c r="S28" s="127"/>
      <c r="T28" s="127"/>
      <c r="U28" s="127"/>
      <c r="V28" s="1"/>
      <c r="W28" s="91"/>
      <c r="X28" s="1"/>
      <c r="Y28" s="83"/>
      <c r="Z28" s="83"/>
      <c r="AA28" s="83"/>
      <c r="AB28" s="83"/>
      <c r="AC28" s="83"/>
      <c r="AD28" s="83"/>
    </row>
    <row r="29" spans="1:30" x14ac:dyDescent="0.25">
      <c r="A29" s="23"/>
      <c r="B29" s="91"/>
      <c r="C29" s="1"/>
      <c r="D29" s="91"/>
      <c r="E29" s="92"/>
      <c r="G29" s="1"/>
      <c r="H29" s="43"/>
      <c r="I29" s="1"/>
      <c r="J29" s="24"/>
      <c r="K29" s="24"/>
      <c r="L29" s="24"/>
      <c r="M29" s="1"/>
      <c r="N29" s="1"/>
      <c r="O29" s="1"/>
      <c r="P29" s="1"/>
      <c r="Q29" s="127"/>
      <c r="R29" s="127"/>
      <c r="S29" s="127"/>
      <c r="T29" s="127"/>
      <c r="U29" s="127"/>
      <c r="V29" s="1"/>
      <c r="W29" s="91"/>
      <c r="X29" s="1"/>
      <c r="Y29" s="83"/>
      <c r="Z29" s="83"/>
      <c r="AA29" s="83"/>
      <c r="AB29" s="83"/>
      <c r="AC29" s="83"/>
      <c r="AD29" s="83"/>
    </row>
    <row r="30" spans="1:30" x14ac:dyDescent="0.25">
      <c r="A30" s="23"/>
      <c r="B30" s="91"/>
      <c r="C30" s="1"/>
      <c r="D30" s="91"/>
      <c r="E30" s="92"/>
      <c r="G30" s="1"/>
      <c r="H30" s="43"/>
      <c r="I30" s="1"/>
      <c r="J30" s="24"/>
      <c r="K30" s="24"/>
      <c r="L30" s="24"/>
      <c r="M30" s="1"/>
      <c r="N30" s="1"/>
      <c r="O30" s="1"/>
      <c r="P30" s="1"/>
      <c r="Q30" s="127"/>
      <c r="R30" s="127"/>
      <c r="S30" s="127"/>
      <c r="T30" s="127"/>
      <c r="U30" s="127"/>
      <c r="V30" s="1"/>
      <c r="W30" s="91"/>
      <c r="X30" s="1"/>
      <c r="Y30" s="83"/>
      <c r="Z30" s="83"/>
      <c r="AA30" s="83"/>
      <c r="AB30" s="83"/>
      <c r="AC30" s="83"/>
      <c r="AD30" s="83"/>
    </row>
    <row r="31" spans="1:30" x14ac:dyDescent="0.25">
      <c r="A31" s="23"/>
      <c r="B31" s="91"/>
      <c r="C31" s="1"/>
      <c r="D31" s="91"/>
      <c r="E31" s="92"/>
      <c r="G31" s="1"/>
      <c r="H31" s="43"/>
      <c r="I31" s="1"/>
      <c r="J31" s="24"/>
      <c r="K31" s="24"/>
      <c r="L31" s="24"/>
      <c r="M31" s="1"/>
      <c r="N31" s="1"/>
      <c r="O31" s="1"/>
      <c r="P31" s="1"/>
      <c r="Q31" s="127"/>
      <c r="R31" s="127"/>
      <c r="S31" s="127"/>
      <c r="T31" s="127"/>
      <c r="U31" s="127"/>
      <c r="V31" s="1"/>
      <c r="W31" s="91"/>
      <c r="X31" s="1"/>
      <c r="Y31" s="83"/>
      <c r="Z31" s="83"/>
      <c r="AA31" s="83"/>
      <c r="AB31" s="83"/>
      <c r="AC31" s="83"/>
      <c r="AD31" s="83"/>
    </row>
    <row r="32" spans="1:30" x14ac:dyDescent="0.25">
      <c r="A32" s="23"/>
      <c r="B32" s="91"/>
      <c r="C32" s="1"/>
      <c r="D32" s="91"/>
      <c r="E32" s="92"/>
      <c r="G32" s="1"/>
      <c r="H32" s="43"/>
      <c r="I32" s="1"/>
      <c r="J32" s="24"/>
      <c r="K32" s="24"/>
      <c r="L32" s="24"/>
      <c r="M32" s="1"/>
      <c r="N32" s="1"/>
      <c r="O32" s="1"/>
      <c r="P32" s="1"/>
      <c r="Q32" s="127"/>
      <c r="R32" s="127"/>
      <c r="S32" s="127"/>
      <c r="T32" s="127"/>
      <c r="U32" s="127"/>
      <c r="V32" s="1"/>
      <c r="W32" s="91"/>
      <c r="X32" s="1"/>
      <c r="Y32" s="83"/>
      <c r="Z32" s="83"/>
      <c r="AA32" s="83"/>
      <c r="AB32" s="83"/>
      <c r="AC32" s="83"/>
      <c r="AD32" s="83"/>
    </row>
    <row r="33" spans="1:30" x14ac:dyDescent="0.25">
      <c r="A33" s="23"/>
      <c r="B33" s="91"/>
      <c r="C33" s="1"/>
      <c r="D33" s="91"/>
      <c r="E33" s="92"/>
      <c r="G33" s="1"/>
      <c r="H33" s="43"/>
      <c r="I33" s="1"/>
      <c r="J33" s="24"/>
      <c r="K33" s="24"/>
      <c r="L33" s="24"/>
      <c r="M33" s="1"/>
      <c r="N33" s="1"/>
      <c r="O33" s="1"/>
      <c r="P33" s="1"/>
      <c r="Q33" s="127"/>
      <c r="R33" s="127"/>
      <c r="S33" s="127"/>
      <c r="T33" s="127"/>
      <c r="U33" s="127"/>
      <c r="V33" s="1"/>
      <c r="W33" s="91"/>
      <c r="X33" s="1"/>
      <c r="Y33" s="83"/>
      <c r="Z33" s="83"/>
      <c r="AA33" s="83"/>
      <c r="AB33" s="83"/>
      <c r="AC33" s="83"/>
      <c r="AD33" s="83"/>
    </row>
    <row r="34" spans="1:30" x14ac:dyDescent="0.25">
      <c r="A34" s="23"/>
      <c r="B34" s="91"/>
      <c r="C34" s="1"/>
      <c r="D34" s="91"/>
      <c r="E34" s="92"/>
      <c r="G34" s="1"/>
      <c r="H34" s="43"/>
      <c r="I34" s="1"/>
      <c r="J34" s="24"/>
      <c r="K34" s="24"/>
      <c r="L34" s="24"/>
      <c r="M34" s="1"/>
      <c r="N34" s="1"/>
      <c r="O34" s="1"/>
      <c r="P34" s="1"/>
      <c r="Q34" s="127"/>
      <c r="R34" s="127"/>
      <c r="S34" s="127"/>
      <c r="T34" s="127"/>
      <c r="U34" s="127"/>
      <c r="V34" s="1"/>
      <c r="W34" s="91"/>
      <c r="X34" s="1"/>
      <c r="Y34" s="83"/>
      <c r="Z34" s="83"/>
      <c r="AA34" s="83"/>
      <c r="AB34" s="83"/>
      <c r="AC34" s="83"/>
      <c r="AD34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2019-09-02T18:25:03Z</dcterms:modified>
</cp:coreProperties>
</file>