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0" i="1" l="1"/>
  <c r="J70" i="1"/>
  <c r="I70" i="1"/>
  <c r="H70" i="1"/>
  <c r="K68" i="1"/>
  <c r="J68" i="1"/>
  <c r="I68" i="1"/>
  <c r="H68" i="1"/>
  <c r="K67" i="1"/>
  <c r="J67" i="1"/>
  <c r="I67" i="1"/>
  <c r="H67" i="1"/>
  <c r="K66" i="1"/>
  <c r="J66" i="1"/>
  <c r="I66" i="1"/>
  <c r="H66" i="1"/>
  <c r="K64" i="1"/>
  <c r="J64" i="1"/>
  <c r="I64" i="1"/>
  <c r="H64" i="1"/>
  <c r="K60" i="1"/>
  <c r="J60" i="1"/>
  <c r="I60" i="1"/>
  <c r="H60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2" i="1"/>
  <c r="J42" i="1"/>
  <c r="I42" i="1"/>
  <c r="H42" i="1"/>
  <c r="K41" i="1"/>
  <c r="J41" i="1"/>
  <c r="I41" i="1"/>
  <c r="H41" i="1"/>
  <c r="O20" i="4" l="1"/>
  <c r="N20" i="4"/>
  <c r="M20" i="4"/>
  <c r="L20" i="4"/>
  <c r="K20" i="4"/>
  <c r="AS17" i="4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I23" i="4" s="1"/>
  <c r="H17" i="4"/>
  <c r="H21" i="4" s="1"/>
  <c r="G17" i="4"/>
  <c r="G21" i="4" s="1"/>
  <c r="G23" i="4" s="1"/>
  <c r="F17" i="4"/>
  <c r="F21" i="4" s="1"/>
  <c r="E17" i="4"/>
  <c r="E21" i="4" s="1"/>
  <c r="E23" i="4" s="1"/>
  <c r="M21" i="4" l="1"/>
  <c r="F22" i="4"/>
  <c r="F23" i="4" s="1"/>
  <c r="L23" i="4" s="1"/>
  <c r="H22" i="4"/>
  <c r="O21" i="4"/>
  <c r="K23" i="4"/>
  <c r="L21" i="4"/>
  <c r="N21" i="4"/>
  <c r="H23" i="4"/>
  <c r="M23" i="4" s="1"/>
  <c r="I36" i="1"/>
  <c r="H36" i="1"/>
  <c r="G36" i="1"/>
  <c r="F36" i="1"/>
  <c r="E36" i="1"/>
  <c r="N23" i="4" l="1"/>
  <c r="AA28" i="1"/>
  <c r="Z28" i="1"/>
</calcChain>
</file>

<file path=xl/sharedStrings.xml><?xml version="1.0" encoding="utf-8"?>
<sst xmlns="http://schemas.openxmlformats.org/spreadsheetml/2006/main" count="598" uniqueCount="336">
  <si>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</si>
  <si>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</si>
  <si>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</si>
  <si>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</si>
  <si>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</si>
  <si>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</si>
  <si>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</si>
  <si>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</si>
  <si>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</si>
  <si>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</si>
  <si>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</si>
  <si>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</si>
  <si>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</si>
  <si>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</si>
  <si>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</si>
  <si>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</si>
  <si>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</si>
  <si>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</si>
  <si>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</si>
  <si>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</si>
  <si>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</si>
  <si>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</si>
  <si>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</si>
  <si>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</si>
  <si>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</si>
  <si>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</si>
  <si>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</si>
  <si>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</si>
  <si>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</si>
  <si>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</si>
  <si>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</si>
  <si>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</si>
  <si>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</si>
  <si>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</si>
  <si>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Vartiamäki</t>
  </si>
  <si>
    <t>13.</t>
  </si>
  <si>
    <t>KaMa</t>
  </si>
  <si>
    <t>8.</t>
  </si>
  <si>
    <t>2.</t>
  </si>
  <si>
    <t>Tiikerit</t>
  </si>
  <si>
    <t>11.</t>
  </si>
  <si>
    <t>UPV</t>
  </si>
  <si>
    <t>7.</t>
  </si>
  <si>
    <t>5.</t>
  </si>
  <si>
    <t>6.</t>
  </si>
  <si>
    <t>3.</t>
  </si>
  <si>
    <t>SMJ</t>
  </si>
  <si>
    <t>4.</t>
  </si>
  <si>
    <t>ykköspesis</t>
  </si>
  <si>
    <t>NJ</t>
  </si>
  <si>
    <t>1.</t>
  </si>
  <si>
    <t>08.05. 1994  KaMa - AA  0-2  (3-5, 1-7)</t>
  </si>
  <si>
    <t xml:space="preserve">  23 v   4 kk   4 pv</t>
  </si>
  <si>
    <t>3.  ottelu</t>
  </si>
  <si>
    <t>15.05. 1994  KaMa - SMJ  1-2  (2-3, 6-2, 0-2)</t>
  </si>
  <si>
    <t xml:space="preserve">  23 v   4 kk 11 pv</t>
  </si>
  <si>
    <t>12.</t>
  </si>
  <si>
    <t>Seurat</t>
  </si>
  <si>
    <t>KaMa = Kankaanpään Maila  (1958)</t>
  </si>
  <si>
    <t>Tiikerit = Kaisaniemen Tiikerit  (1996)</t>
  </si>
  <si>
    <t>UPV = Ulvilan Pesä-Veikot  (1957)</t>
  </si>
  <si>
    <t>NJ = Nurmon Jymy  (1925)</t>
  </si>
  <si>
    <t>4.1.1971</t>
  </si>
  <si>
    <t>10.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</si>
  <si>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</si>
  <si>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</si>
  <si>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</si>
  <si>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</si>
  <si>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</si>
  <si>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</si>
  <si>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</si>
  <si>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</si>
  <si>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</si>
  <si>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</si>
  <si>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</si>
  <si>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</si>
  <si>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</si>
  <si>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</si>
  <si>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</si>
  <si>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</si>
  <si>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</si>
  <si>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</si>
  <si>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>C-POJAT</t>
  </si>
  <si>
    <t>19.07. 1986  Virrat</t>
  </si>
  <si>
    <t xml:space="preserve"> 20-9</t>
  </si>
  <si>
    <t>Heikki Kuusisaari</t>
  </si>
  <si>
    <t>III p</t>
  </si>
  <si>
    <t xml:space="preserve"> ITÄ - LÄNSI - KORTTI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</si>
  <si>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</si>
  <si>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</si>
  <si>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</si>
  <si>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</si>
  <si>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</si>
  <si>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</si>
  <si>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</si>
  <si>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</si>
  <si>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</si>
  <si>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</si>
  <si>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suomensarja</t>
  </si>
  <si>
    <t>0-0-0</t>
  </si>
  <si>
    <t>Lyöty</t>
  </si>
  <si>
    <t>Tuotu</t>
  </si>
  <si>
    <t>3-0  PattU</t>
  </si>
  <si>
    <t>3-1  KiPa</t>
  </si>
  <si>
    <t>0-3  Lippo</t>
  </si>
  <si>
    <t>0-3  Tahko</t>
  </si>
  <si>
    <t>0-3  PattU</t>
  </si>
  <si>
    <t>Jatkosarja  4.</t>
  </si>
  <si>
    <t>1-3  KiPa</t>
  </si>
  <si>
    <t>2-1  Tahko</t>
  </si>
  <si>
    <t>1/2</t>
  </si>
  <si>
    <t>1/1</t>
  </si>
  <si>
    <t>0/1</t>
  </si>
  <si>
    <t xml:space="preserve">  SMJ = Seinäjoen Maila-Jussit  (1932)</t>
  </si>
  <si>
    <t>2/5</t>
  </si>
  <si>
    <t xml:space="preserve">      Runkosarja TOP-30</t>
  </si>
  <si>
    <t>Ylempi loppusarja TOP-10</t>
  </si>
  <si>
    <t>Tarmo = Ikaalisten Tarmo  (1908)</t>
  </si>
  <si>
    <t>Tarmo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</si>
  <si>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</si>
  <si>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</si>
  <si>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</si>
  <si>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</si>
  <si>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</si>
  <si>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</si>
  <si>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</si>
  <si>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</si>
  <si>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</si>
  <si>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</si>
  <si>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</si>
  <si>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</si>
  <si>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</si>
  <si>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</si>
  <si>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</si>
  <si>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</si>
  <si>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</si>
  <si>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</si>
  <si>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</si>
  <si>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</si>
  <si>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</si>
  <si>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</si>
  <si>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</si>
  <si>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</si>
  <si>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</si>
  <si>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</si>
  <si>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</si>
  <si>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</si>
  <si>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</si>
  <si>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</si>
  <si>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</si>
  <si>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</si>
  <si>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</si>
  <si>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</si>
  <si>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</si>
  <si>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</si>
  <si>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PLAY OFF,  KA / OTT</t>
  </si>
  <si>
    <t xml:space="preserve"> PLAY OFF, TASASATASET,  ka. / peli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</si>
  <si>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</si>
  <si>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</si>
  <si>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</si>
  <si>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</si>
  <si>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</si>
  <si>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</si>
  <si>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</si>
  <si>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</si>
  <si>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</si>
  <si>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</si>
  <si>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</si>
  <si>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</si>
  <si>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</si>
  <si>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</si>
  <si>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</si>
  <si>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</si>
  <si>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207.   25.05. 2004  ViVe - SMJ  0-1</t>
  </si>
  <si>
    <t>33 v   4 kk 21 pv</t>
  </si>
  <si>
    <t>479.</t>
  </si>
  <si>
    <t>371.</t>
  </si>
  <si>
    <t>384.</t>
  </si>
  <si>
    <t>417.</t>
  </si>
  <si>
    <t>414.</t>
  </si>
  <si>
    <t>355.</t>
  </si>
  <si>
    <t>304.</t>
  </si>
  <si>
    <t>296.</t>
  </si>
  <si>
    <t>283.</t>
  </si>
  <si>
    <t>272.</t>
  </si>
  <si>
    <t>279.</t>
  </si>
  <si>
    <t>287.</t>
  </si>
  <si>
    <t>288.</t>
  </si>
  <si>
    <t>297.</t>
  </si>
  <si>
    <t>311.</t>
  </si>
  <si>
    <t>320.</t>
  </si>
  <si>
    <t>329.</t>
  </si>
  <si>
    <t>335.</t>
  </si>
  <si>
    <t>867.</t>
  </si>
  <si>
    <t>694.</t>
  </si>
  <si>
    <t>711.</t>
  </si>
  <si>
    <t>734.</t>
  </si>
  <si>
    <t>664.</t>
  </si>
  <si>
    <t>584.</t>
  </si>
  <si>
    <t>547.</t>
  </si>
  <si>
    <t>516.</t>
  </si>
  <si>
    <t>472.</t>
  </si>
  <si>
    <t>451.</t>
  </si>
  <si>
    <t>441.</t>
  </si>
  <si>
    <t>449.</t>
  </si>
  <si>
    <t>459.</t>
  </si>
  <si>
    <t>465.</t>
  </si>
  <si>
    <t>470.</t>
  </si>
  <si>
    <t>475.</t>
  </si>
  <si>
    <t>486.</t>
  </si>
  <si>
    <t>491.</t>
  </si>
  <si>
    <t>499.</t>
  </si>
  <si>
    <t>511.</t>
  </si>
  <si>
    <t>1016.</t>
  </si>
  <si>
    <t>838.</t>
  </si>
  <si>
    <t>861.</t>
  </si>
  <si>
    <t>884.</t>
  </si>
  <si>
    <t>870.</t>
  </si>
  <si>
    <t>751.</t>
  </si>
  <si>
    <t>747.</t>
  </si>
  <si>
    <t>732.</t>
  </si>
  <si>
    <t>725.</t>
  </si>
  <si>
    <t>721.</t>
  </si>
  <si>
    <t>718.</t>
  </si>
  <si>
    <t>735.</t>
  </si>
  <si>
    <t>742.</t>
  </si>
  <si>
    <t>749.</t>
  </si>
  <si>
    <t>759.</t>
  </si>
  <si>
    <t>772.</t>
  </si>
  <si>
    <t>788.</t>
  </si>
  <si>
    <t>800.</t>
  </si>
  <si>
    <t>819.</t>
  </si>
  <si>
    <t>727.</t>
  </si>
  <si>
    <t>578.</t>
  </si>
  <si>
    <t>594.</t>
  </si>
  <si>
    <t>609.</t>
  </si>
  <si>
    <t>496.</t>
  </si>
  <si>
    <t>419.</t>
  </si>
  <si>
    <t>391.</t>
  </si>
  <si>
    <t>316.</t>
  </si>
  <si>
    <t>290.</t>
  </si>
  <si>
    <t>274.</t>
  </si>
  <si>
    <t>276.</t>
  </si>
  <si>
    <t>280.</t>
  </si>
  <si>
    <t>285.</t>
  </si>
  <si>
    <t>291.</t>
  </si>
  <si>
    <t>295.</t>
  </si>
  <si>
    <t>299.</t>
  </si>
  <si>
    <t>305.</t>
  </si>
  <si>
    <t>310.</t>
  </si>
  <si>
    <t>1050.</t>
  </si>
  <si>
    <t>722.</t>
  </si>
  <si>
    <t>744.</t>
  </si>
  <si>
    <t>783.</t>
  </si>
  <si>
    <t>709.</t>
  </si>
  <si>
    <t>534.</t>
  </si>
  <si>
    <t>426.</t>
  </si>
  <si>
    <t>354.</t>
  </si>
  <si>
    <t>271.</t>
  </si>
  <si>
    <t>217.</t>
  </si>
  <si>
    <t>166.</t>
  </si>
  <si>
    <t>174.</t>
  </si>
  <si>
    <t>178.</t>
  </si>
  <si>
    <t>186.</t>
  </si>
  <si>
    <t>193.</t>
  </si>
  <si>
    <t>197.</t>
  </si>
  <si>
    <t>200.</t>
  </si>
  <si>
    <t>203.</t>
  </si>
  <si>
    <t>214.</t>
  </si>
  <si>
    <t>222.</t>
  </si>
  <si>
    <t>232.</t>
  </si>
  <si>
    <t>253.</t>
  </si>
  <si>
    <t>230.</t>
  </si>
  <si>
    <t>215.</t>
  </si>
  <si>
    <t>198.</t>
  </si>
  <si>
    <t>206.</t>
  </si>
  <si>
    <t>132.</t>
  </si>
  <si>
    <t>145.</t>
  </si>
  <si>
    <t>154.</t>
  </si>
  <si>
    <t>171.</t>
  </si>
  <si>
    <t>180.</t>
  </si>
  <si>
    <t>205.</t>
  </si>
  <si>
    <t>212.</t>
  </si>
  <si>
    <t>183.</t>
  </si>
  <si>
    <t>175.</t>
  </si>
  <si>
    <t>185.</t>
  </si>
  <si>
    <t>195.</t>
  </si>
  <si>
    <t>190.</t>
  </si>
  <si>
    <t>201.</t>
  </si>
  <si>
    <t>207.</t>
  </si>
  <si>
    <t>220.</t>
  </si>
  <si>
    <t>228.</t>
  </si>
  <si>
    <t>233.</t>
  </si>
  <si>
    <t>241.</t>
  </si>
  <si>
    <t>248.</t>
  </si>
  <si>
    <t>251.</t>
  </si>
  <si>
    <t>363.</t>
  </si>
  <si>
    <t>379.</t>
  </si>
  <si>
    <t>395.</t>
  </si>
  <si>
    <t>416.</t>
  </si>
  <si>
    <t>430.</t>
  </si>
  <si>
    <t>439.</t>
  </si>
  <si>
    <t>446.</t>
  </si>
  <si>
    <t>457.</t>
  </si>
  <si>
    <t>471.</t>
  </si>
  <si>
    <t>476.</t>
  </si>
  <si>
    <t>257.</t>
  </si>
  <si>
    <t>277.</t>
  </si>
  <si>
    <t>258.</t>
  </si>
  <si>
    <t>284.</t>
  </si>
  <si>
    <t>268.</t>
  </si>
  <si>
    <t>275.</t>
  </si>
  <si>
    <t>282.</t>
  </si>
  <si>
    <t>312.</t>
  </si>
  <si>
    <t>317.</t>
  </si>
  <si>
    <t>323.</t>
  </si>
  <si>
    <t>334.</t>
  </si>
  <si>
    <t>341.</t>
  </si>
  <si>
    <t>346.</t>
  </si>
  <si>
    <t>360.</t>
  </si>
  <si>
    <t>348.</t>
  </si>
  <si>
    <t>326.</t>
  </si>
  <si>
    <t>309.</t>
  </si>
  <si>
    <t>327.</t>
  </si>
  <si>
    <t>264.</t>
  </si>
  <si>
    <t>270.</t>
  </si>
  <si>
    <t>281.</t>
  </si>
  <si>
    <t>293.</t>
  </si>
  <si>
    <t>308.</t>
  </si>
  <si>
    <t>315.</t>
  </si>
  <si>
    <t>321.</t>
  </si>
  <si>
    <t>333.</t>
  </si>
  <si>
    <t>340.</t>
  </si>
  <si>
    <t xml:space="preserve"> KATSOJIA YLI 5000</t>
  </si>
  <si>
    <t xml:space="preserve">  6.   13.09. 1998  Lippo - Tiikerit  1-0,  fin 3/3</t>
  </si>
  <si>
    <t>11.   06.09. 1998  Lippo - Tiikerit  2-0,  fin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</si>
</sst>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5" borderId="2" xfId="0" applyFont="1" applyFill="1" applyBorder="1"/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8" customWidth="1"/>
    <col min="3" max="3" width="6.140625" style="67" customWidth="1"/>
    <col min="4" max="4" width="10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9"/>
      <c r="B1" s="2" t="s">
        <v>34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102" customFormat="1" ht="15" customHeight="1" x14ac:dyDescent="0.25">
      <c r="A2" s="10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116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1" t="s">
        <v>91</v>
      </c>
      <c r="AP2" s="14"/>
      <c r="AQ2" s="15"/>
      <c r="AR2" s="47"/>
    </row>
    <row r="3" spans="1:44" s="102" customFormat="1" ht="15" customHeight="1" x14ac:dyDescent="0.25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31</v>
      </c>
      <c r="AP3" s="17" t="s">
        <v>32</v>
      </c>
      <c r="AQ3" s="18" t="s">
        <v>33</v>
      </c>
      <c r="AR3" s="47"/>
    </row>
    <row r="4" spans="1:44" s="102" customFormat="1" ht="15" customHeight="1" x14ac:dyDescent="0.25">
      <c r="A4" s="100"/>
      <c r="B4" s="103">
        <v>1991</v>
      </c>
      <c r="C4" s="103" t="s">
        <v>44</v>
      </c>
      <c r="D4" s="104" t="s">
        <v>118</v>
      </c>
      <c r="E4" s="103"/>
      <c r="F4" s="105" t="s">
        <v>98</v>
      </c>
      <c r="G4" s="107"/>
      <c r="H4" s="103"/>
      <c r="I4" s="103"/>
      <c r="J4" s="103"/>
      <c r="K4" s="103"/>
      <c r="L4" s="103"/>
      <c r="M4" s="103"/>
      <c r="N4" s="106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2"/>
      <c r="AO4" s="30"/>
      <c r="AP4" s="31"/>
      <c r="AQ4" s="29"/>
      <c r="AR4" s="47"/>
    </row>
    <row r="5" spans="1:44" s="102" customFormat="1" ht="15" customHeight="1" x14ac:dyDescent="0.25">
      <c r="A5" s="100"/>
      <c r="B5" s="103">
        <v>1992</v>
      </c>
      <c r="C5" s="103" t="s">
        <v>50</v>
      </c>
      <c r="D5" s="104" t="s">
        <v>118</v>
      </c>
      <c r="E5" s="103"/>
      <c r="F5" s="105" t="s">
        <v>98</v>
      </c>
      <c r="G5" s="107"/>
      <c r="H5" s="103"/>
      <c r="I5" s="103"/>
      <c r="J5" s="103"/>
      <c r="K5" s="103"/>
      <c r="L5" s="103"/>
      <c r="M5" s="103"/>
      <c r="N5" s="106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9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2"/>
      <c r="AO5" s="30"/>
      <c r="AP5" s="31"/>
      <c r="AQ5" s="29"/>
      <c r="AR5" s="47"/>
    </row>
    <row r="6" spans="1:44" s="102" customFormat="1" ht="15" customHeight="1" x14ac:dyDescent="0.25">
      <c r="A6" s="100"/>
      <c r="B6" s="24">
        <v>1993</v>
      </c>
      <c r="C6" s="24" t="s">
        <v>56</v>
      </c>
      <c r="D6" s="25" t="s">
        <v>118</v>
      </c>
      <c r="E6" s="24"/>
      <c r="F6" s="26" t="s">
        <v>48</v>
      </c>
      <c r="G6" s="69"/>
      <c r="H6" s="27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9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2"/>
      <c r="AO6" s="30"/>
      <c r="AP6" s="31"/>
      <c r="AQ6" s="29"/>
      <c r="AR6" s="47"/>
    </row>
    <row r="7" spans="1:44" s="102" customFormat="1" ht="15" customHeight="1" x14ac:dyDescent="0.25">
      <c r="A7" s="100"/>
      <c r="B7" s="29">
        <v>1994</v>
      </c>
      <c r="C7" s="29" t="s">
        <v>35</v>
      </c>
      <c r="D7" s="32" t="s">
        <v>36</v>
      </c>
      <c r="E7" s="29">
        <v>16</v>
      </c>
      <c r="F7" s="29">
        <v>1</v>
      </c>
      <c r="G7" s="30">
        <v>16</v>
      </c>
      <c r="H7" s="29">
        <v>6</v>
      </c>
      <c r="I7" s="29">
        <v>57</v>
      </c>
      <c r="J7" s="29">
        <v>11</v>
      </c>
      <c r="K7" s="29">
        <v>13</v>
      </c>
      <c r="L7" s="29">
        <v>16</v>
      </c>
      <c r="M7" s="29">
        <v>17</v>
      </c>
      <c r="N7" s="33">
        <v>0.47099999999999997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9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9"/>
      <c r="AN7" s="29"/>
      <c r="AO7" s="30"/>
      <c r="AP7" s="31"/>
      <c r="AQ7" s="29"/>
      <c r="AR7" s="47"/>
    </row>
    <row r="8" spans="1:44" s="102" customFormat="1" ht="15" customHeight="1" x14ac:dyDescent="0.25">
      <c r="A8" s="100"/>
      <c r="B8" s="29">
        <v>1995</v>
      </c>
      <c r="C8" s="29" t="s">
        <v>35</v>
      </c>
      <c r="D8" s="32" t="s">
        <v>36</v>
      </c>
      <c r="E8" s="29">
        <v>29</v>
      </c>
      <c r="F8" s="29">
        <v>0</v>
      </c>
      <c r="G8" s="30">
        <v>14</v>
      </c>
      <c r="H8" s="29">
        <v>8</v>
      </c>
      <c r="I8" s="29">
        <v>78</v>
      </c>
      <c r="J8" s="29">
        <v>13</v>
      </c>
      <c r="K8" s="29">
        <v>24</v>
      </c>
      <c r="L8" s="29">
        <v>27</v>
      </c>
      <c r="M8" s="29">
        <v>14</v>
      </c>
      <c r="N8" s="33">
        <v>0.436</v>
      </c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9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9"/>
      <c r="AN8" s="29"/>
      <c r="AO8" s="30"/>
      <c r="AP8" s="31"/>
      <c r="AQ8" s="29"/>
      <c r="AR8" s="47"/>
    </row>
    <row r="9" spans="1:44" s="102" customFormat="1" ht="15" customHeight="1" x14ac:dyDescent="0.25">
      <c r="A9" s="100"/>
      <c r="B9" s="24">
        <v>1996</v>
      </c>
      <c r="C9" s="24" t="s">
        <v>38</v>
      </c>
      <c r="D9" s="35" t="s">
        <v>36</v>
      </c>
      <c r="E9" s="24"/>
      <c r="F9" s="26" t="s">
        <v>48</v>
      </c>
      <c r="G9" s="69"/>
      <c r="H9" s="27"/>
      <c r="I9" s="24"/>
      <c r="J9" s="24"/>
      <c r="K9" s="24"/>
      <c r="L9" s="24"/>
      <c r="M9" s="24"/>
      <c r="N9" s="36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9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9"/>
      <c r="AN9" s="29"/>
      <c r="AO9" s="30"/>
      <c r="AP9" s="31"/>
      <c r="AQ9" s="29"/>
      <c r="AR9" s="47"/>
    </row>
    <row r="10" spans="1:44" s="102" customFormat="1" ht="15" customHeight="1" x14ac:dyDescent="0.25">
      <c r="A10" s="100"/>
      <c r="B10" s="24">
        <v>1997</v>
      </c>
      <c r="C10" s="24" t="s">
        <v>50</v>
      </c>
      <c r="D10" s="35" t="s">
        <v>36</v>
      </c>
      <c r="E10" s="24"/>
      <c r="F10" s="26" t="s">
        <v>48</v>
      </c>
      <c r="G10" s="69"/>
      <c r="H10" s="27"/>
      <c r="I10" s="24"/>
      <c r="J10" s="24"/>
      <c r="K10" s="24"/>
      <c r="L10" s="24"/>
      <c r="M10" s="24"/>
      <c r="N10" s="36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9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9"/>
      <c r="AN10" s="29"/>
      <c r="AO10" s="30"/>
      <c r="AP10" s="31"/>
      <c r="AQ10" s="29"/>
      <c r="AR10" s="47"/>
    </row>
    <row r="11" spans="1:44" s="102" customFormat="1" ht="15" customHeight="1" x14ac:dyDescent="0.25">
      <c r="A11" s="100"/>
      <c r="B11" s="29">
        <v>1998</v>
      </c>
      <c r="C11" s="29" t="s">
        <v>37</v>
      </c>
      <c r="D11" s="37" t="s">
        <v>36</v>
      </c>
      <c r="E11" s="29">
        <v>1</v>
      </c>
      <c r="F11" s="29">
        <v>0</v>
      </c>
      <c r="G11" s="30">
        <v>2</v>
      </c>
      <c r="H11" s="29">
        <v>0</v>
      </c>
      <c r="I11" s="29">
        <v>2</v>
      </c>
      <c r="J11" s="29">
        <v>0</v>
      </c>
      <c r="K11" s="29">
        <v>0</v>
      </c>
      <c r="L11" s="29">
        <v>0</v>
      </c>
      <c r="M11" s="29">
        <v>2</v>
      </c>
      <c r="N11" s="38">
        <v>0.66700000000000004</v>
      </c>
      <c r="O11" s="23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9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9"/>
      <c r="AN11" s="29"/>
      <c r="AO11" s="30"/>
      <c r="AP11" s="31"/>
      <c r="AQ11" s="29"/>
      <c r="AR11" s="47"/>
    </row>
    <row r="12" spans="1:44" s="102" customFormat="1" ht="15" customHeight="1" x14ac:dyDescent="0.25">
      <c r="A12" s="100"/>
      <c r="B12" s="29">
        <v>1998</v>
      </c>
      <c r="C12" s="29" t="s">
        <v>38</v>
      </c>
      <c r="D12" s="32" t="s">
        <v>39</v>
      </c>
      <c r="E12" s="29">
        <v>12</v>
      </c>
      <c r="F12" s="29">
        <v>1</v>
      </c>
      <c r="G12" s="30">
        <v>11</v>
      </c>
      <c r="H12" s="29">
        <v>2</v>
      </c>
      <c r="I12" s="29">
        <v>18</v>
      </c>
      <c r="J12" s="29">
        <v>3</v>
      </c>
      <c r="K12" s="29">
        <v>1</v>
      </c>
      <c r="L12" s="29">
        <v>2</v>
      </c>
      <c r="M12" s="29">
        <v>12</v>
      </c>
      <c r="N12" s="33">
        <v>0.51400000000000001</v>
      </c>
      <c r="O12" s="23"/>
      <c r="P12" s="18"/>
      <c r="Q12" s="18"/>
      <c r="R12" s="18"/>
      <c r="S12" s="18"/>
      <c r="T12" s="23"/>
      <c r="U12" s="29">
        <v>9</v>
      </c>
      <c r="V12" s="29">
        <v>0</v>
      </c>
      <c r="W12" s="29">
        <v>4</v>
      </c>
      <c r="X12" s="29">
        <v>0</v>
      </c>
      <c r="Y12" s="29">
        <v>5</v>
      </c>
      <c r="Z12" s="39">
        <v>0.25</v>
      </c>
      <c r="AA12" s="23"/>
      <c r="AB12" s="18"/>
      <c r="AC12" s="18"/>
      <c r="AD12" s="18"/>
      <c r="AE12" s="18"/>
      <c r="AF12" s="23"/>
      <c r="AG12" s="2" t="s">
        <v>102</v>
      </c>
      <c r="AH12" s="2" t="s">
        <v>103</v>
      </c>
      <c r="AI12" s="2"/>
      <c r="AJ12" s="2" t="s">
        <v>104</v>
      </c>
      <c r="AK12" s="23"/>
      <c r="AL12" s="29"/>
      <c r="AM12" s="29"/>
      <c r="AN12" s="29"/>
      <c r="AO12" s="30"/>
      <c r="AP12" s="31">
        <v>1</v>
      </c>
      <c r="AQ12" s="29"/>
      <c r="AR12" s="47"/>
    </row>
    <row r="13" spans="1:44" s="102" customFormat="1" ht="15" customHeight="1" x14ac:dyDescent="0.25">
      <c r="A13" s="100"/>
      <c r="B13" s="29">
        <v>1999</v>
      </c>
      <c r="C13" s="29" t="s">
        <v>40</v>
      </c>
      <c r="D13" s="32" t="s">
        <v>41</v>
      </c>
      <c r="E13" s="29">
        <v>27</v>
      </c>
      <c r="F13" s="29">
        <v>2</v>
      </c>
      <c r="G13" s="30">
        <v>11</v>
      </c>
      <c r="H13" s="29">
        <v>8</v>
      </c>
      <c r="I13" s="29">
        <v>73</v>
      </c>
      <c r="J13" s="29">
        <v>32</v>
      </c>
      <c r="K13" s="29">
        <v>14</v>
      </c>
      <c r="L13" s="29">
        <v>14</v>
      </c>
      <c r="M13" s="29">
        <v>13</v>
      </c>
      <c r="N13" s="33">
        <v>0.51700000000000002</v>
      </c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9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9"/>
      <c r="AN13" s="29"/>
      <c r="AO13" s="30"/>
      <c r="AP13" s="31"/>
      <c r="AQ13" s="29"/>
      <c r="AR13" s="47"/>
    </row>
    <row r="14" spans="1:44" s="102" customFormat="1" ht="15" customHeight="1" x14ac:dyDescent="0.25">
      <c r="A14" s="100"/>
      <c r="B14" s="29">
        <v>2000</v>
      </c>
      <c r="C14" s="29" t="s">
        <v>42</v>
      </c>
      <c r="D14" s="2" t="s">
        <v>41</v>
      </c>
      <c r="E14" s="29">
        <v>28</v>
      </c>
      <c r="F14" s="29">
        <v>0</v>
      </c>
      <c r="G14" s="30">
        <v>8</v>
      </c>
      <c r="H14" s="29">
        <v>2</v>
      </c>
      <c r="I14" s="29">
        <v>76</v>
      </c>
      <c r="J14" s="29">
        <v>42</v>
      </c>
      <c r="K14" s="29">
        <v>19</v>
      </c>
      <c r="L14" s="29">
        <v>7</v>
      </c>
      <c r="M14" s="29">
        <v>8</v>
      </c>
      <c r="N14" s="39">
        <v>0.51</v>
      </c>
      <c r="O14" s="23"/>
      <c r="P14" s="18"/>
      <c r="Q14" s="18"/>
      <c r="R14" s="18"/>
      <c r="S14" s="18"/>
      <c r="T14" s="23"/>
      <c r="U14" s="29">
        <v>3</v>
      </c>
      <c r="V14" s="29">
        <v>0</v>
      </c>
      <c r="W14" s="29">
        <v>0</v>
      </c>
      <c r="X14" s="29">
        <v>0</v>
      </c>
      <c r="Y14" s="29">
        <v>5</v>
      </c>
      <c r="Z14" s="39">
        <v>0.29399999999999998</v>
      </c>
      <c r="AA14" s="23"/>
      <c r="AB14" s="18"/>
      <c r="AC14" s="18"/>
      <c r="AD14" s="18"/>
      <c r="AE14" s="18"/>
      <c r="AF14" s="23"/>
      <c r="AG14" s="2" t="s">
        <v>105</v>
      </c>
      <c r="AH14" s="2"/>
      <c r="AI14" s="2"/>
      <c r="AJ14" s="2"/>
      <c r="AK14" s="23"/>
      <c r="AL14" s="29"/>
      <c r="AM14" s="29"/>
      <c r="AN14" s="29"/>
      <c r="AO14" s="30"/>
      <c r="AP14" s="31"/>
      <c r="AQ14" s="29"/>
      <c r="AR14" s="47"/>
    </row>
    <row r="15" spans="1:44" s="102" customFormat="1" ht="15" customHeight="1" x14ac:dyDescent="0.25">
      <c r="A15" s="100"/>
      <c r="B15" s="29">
        <v>2001</v>
      </c>
      <c r="C15" s="29" t="s">
        <v>43</v>
      </c>
      <c r="D15" s="2" t="s">
        <v>41</v>
      </c>
      <c r="E15" s="29">
        <v>26</v>
      </c>
      <c r="F15" s="29">
        <v>0</v>
      </c>
      <c r="G15" s="30">
        <v>9</v>
      </c>
      <c r="H15" s="29">
        <v>3</v>
      </c>
      <c r="I15" s="29">
        <v>34</v>
      </c>
      <c r="J15" s="29">
        <v>4</v>
      </c>
      <c r="K15" s="29">
        <v>8</v>
      </c>
      <c r="L15" s="29">
        <v>13</v>
      </c>
      <c r="M15" s="29">
        <v>9</v>
      </c>
      <c r="N15" s="39">
        <v>0.42499999999999999</v>
      </c>
      <c r="O15" s="23"/>
      <c r="P15" s="18"/>
      <c r="Q15" s="18"/>
      <c r="R15" s="18"/>
      <c r="S15" s="18"/>
      <c r="T15" s="23"/>
      <c r="U15" s="29">
        <v>3</v>
      </c>
      <c r="V15" s="29">
        <v>0</v>
      </c>
      <c r="W15" s="29">
        <v>3</v>
      </c>
      <c r="X15" s="29">
        <v>0</v>
      </c>
      <c r="Y15" s="29">
        <v>4</v>
      </c>
      <c r="Z15" s="39">
        <v>0.57099999999999995</v>
      </c>
      <c r="AA15" s="23"/>
      <c r="AB15" s="18"/>
      <c r="AC15" s="18"/>
      <c r="AD15" s="18"/>
      <c r="AE15" s="18"/>
      <c r="AF15" s="23"/>
      <c r="AG15" s="2" t="s">
        <v>106</v>
      </c>
      <c r="AH15" s="2"/>
      <c r="AI15" s="2"/>
      <c r="AJ15" s="2"/>
      <c r="AK15" s="23"/>
      <c r="AL15" s="29"/>
      <c r="AM15" s="29"/>
      <c r="AN15" s="29"/>
      <c r="AO15" s="30"/>
      <c r="AP15" s="31"/>
      <c r="AQ15" s="29"/>
      <c r="AR15" s="47"/>
    </row>
    <row r="16" spans="1:44" s="102" customFormat="1" ht="15" customHeight="1" x14ac:dyDescent="0.25">
      <c r="A16" s="100"/>
      <c r="B16" s="29">
        <v>2002</v>
      </c>
      <c r="C16" s="29" t="s">
        <v>44</v>
      </c>
      <c r="D16" s="2" t="s">
        <v>41</v>
      </c>
      <c r="E16" s="29">
        <v>29</v>
      </c>
      <c r="F16" s="29">
        <v>0</v>
      </c>
      <c r="G16" s="30">
        <v>12</v>
      </c>
      <c r="H16" s="29">
        <v>2</v>
      </c>
      <c r="I16" s="29">
        <v>35</v>
      </c>
      <c r="J16" s="29">
        <v>0</v>
      </c>
      <c r="K16" s="29">
        <v>13</v>
      </c>
      <c r="L16" s="29">
        <v>10</v>
      </c>
      <c r="M16" s="29">
        <v>12</v>
      </c>
      <c r="N16" s="39">
        <v>0.372</v>
      </c>
      <c r="O16" s="23"/>
      <c r="P16" s="18"/>
      <c r="Q16" s="18"/>
      <c r="R16" s="18"/>
      <c r="S16" s="18"/>
      <c r="T16" s="23"/>
      <c r="U16" s="29">
        <v>3</v>
      </c>
      <c r="V16" s="29">
        <v>0</v>
      </c>
      <c r="W16" s="29">
        <v>0</v>
      </c>
      <c r="X16" s="29">
        <v>0</v>
      </c>
      <c r="Y16" s="29">
        <v>6</v>
      </c>
      <c r="Z16" s="39">
        <v>0.54500000000000004</v>
      </c>
      <c r="AA16" s="23"/>
      <c r="AB16" s="18"/>
      <c r="AC16" s="18"/>
      <c r="AD16" s="18"/>
      <c r="AE16" s="18"/>
      <c r="AF16" s="23"/>
      <c r="AG16" s="2" t="s">
        <v>105</v>
      </c>
      <c r="AH16" s="2"/>
      <c r="AI16" s="2"/>
      <c r="AJ16" s="2"/>
      <c r="AK16" s="23"/>
      <c r="AL16" s="29"/>
      <c r="AM16" s="29"/>
      <c r="AN16" s="29"/>
      <c r="AO16" s="30"/>
      <c r="AP16" s="31"/>
      <c r="AQ16" s="29"/>
      <c r="AR16" s="47"/>
    </row>
    <row r="17" spans="1:44" s="102" customFormat="1" ht="15" customHeight="1" x14ac:dyDescent="0.25">
      <c r="A17" s="100"/>
      <c r="B17" s="29">
        <v>2003</v>
      </c>
      <c r="C17" s="29" t="s">
        <v>40</v>
      </c>
      <c r="D17" s="37" t="s">
        <v>41</v>
      </c>
      <c r="E17" s="29">
        <v>26</v>
      </c>
      <c r="F17" s="29">
        <v>1</v>
      </c>
      <c r="G17" s="30">
        <v>8</v>
      </c>
      <c r="H17" s="29">
        <v>1</v>
      </c>
      <c r="I17" s="29">
        <v>42</v>
      </c>
      <c r="J17" s="29">
        <v>4</v>
      </c>
      <c r="K17" s="29">
        <v>11</v>
      </c>
      <c r="L17" s="29">
        <v>18</v>
      </c>
      <c r="M17" s="29">
        <v>9</v>
      </c>
      <c r="N17" s="39">
        <v>0.42899999999999999</v>
      </c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9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9"/>
      <c r="AM17" s="29"/>
      <c r="AN17" s="29"/>
      <c r="AO17" s="30"/>
      <c r="AP17" s="31"/>
      <c r="AQ17" s="29"/>
      <c r="AR17" s="47"/>
    </row>
    <row r="18" spans="1:44" s="102" customFormat="1" ht="15" customHeight="1" x14ac:dyDescent="0.25">
      <c r="A18" s="100"/>
      <c r="B18" s="29">
        <v>2004</v>
      </c>
      <c r="C18" s="29" t="s">
        <v>45</v>
      </c>
      <c r="D18" s="37" t="s">
        <v>46</v>
      </c>
      <c r="E18" s="29">
        <v>28</v>
      </c>
      <c r="F18" s="29">
        <v>0</v>
      </c>
      <c r="G18" s="30">
        <v>6</v>
      </c>
      <c r="H18" s="29">
        <v>2</v>
      </c>
      <c r="I18" s="29">
        <v>31</v>
      </c>
      <c r="J18" s="29">
        <v>1</v>
      </c>
      <c r="K18" s="29">
        <v>13</v>
      </c>
      <c r="L18" s="29">
        <v>11</v>
      </c>
      <c r="M18" s="29">
        <v>6</v>
      </c>
      <c r="N18" s="39">
        <v>0.378</v>
      </c>
      <c r="O18" s="23"/>
      <c r="P18" s="18"/>
      <c r="Q18" s="18"/>
      <c r="R18" s="18"/>
      <c r="S18" s="18"/>
      <c r="T18" s="23"/>
      <c r="U18" s="29">
        <v>14</v>
      </c>
      <c r="V18" s="29">
        <v>0</v>
      </c>
      <c r="W18" s="29">
        <v>1</v>
      </c>
      <c r="X18" s="29">
        <v>1</v>
      </c>
      <c r="Y18" s="29">
        <v>17</v>
      </c>
      <c r="Z18" s="39">
        <v>0.436</v>
      </c>
      <c r="AA18" s="23"/>
      <c r="AB18" s="18"/>
      <c r="AC18" s="18"/>
      <c r="AD18" s="18"/>
      <c r="AE18" s="18"/>
      <c r="AF18" s="23"/>
      <c r="AG18" s="2" t="s">
        <v>107</v>
      </c>
      <c r="AH18" s="2" t="s">
        <v>108</v>
      </c>
      <c r="AI18" s="2" t="s">
        <v>109</v>
      </c>
      <c r="AJ18" s="2"/>
      <c r="AK18" s="23"/>
      <c r="AL18" s="29"/>
      <c r="AM18" s="29"/>
      <c r="AN18" s="29"/>
      <c r="AO18" s="30"/>
      <c r="AP18" s="31"/>
      <c r="AQ18" s="29">
        <v>1</v>
      </c>
      <c r="AR18" s="47"/>
    </row>
    <row r="19" spans="1:44" s="102" customFormat="1" ht="15" customHeight="1" x14ac:dyDescent="0.25">
      <c r="A19" s="100"/>
      <c r="B19" s="24">
        <v>2005</v>
      </c>
      <c r="C19" s="24" t="s">
        <v>47</v>
      </c>
      <c r="D19" s="25" t="s">
        <v>36</v>
      </c>
      <c r="E19" s="26"/>
      <c r="F19" s="26" t="s">
        <v>48</v>
      </c>
      <c r="G19" s="69"/>
      <c r="H19" s="27"/>
      <c r="I19" s="25"/>
      <c r="J19" s="25"/>
      <c r="K19" s="25"/>
      <c r="L19" s="25"/>
      <c r="M19" s="24"/>
      <c r="N19" s="24"/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9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9"/>
      <c r="AM19" s="29"/>
      <c r="AN19" s="29"/>
      <c r="AO19" s="30"/>
      <c r="AP19" s="31"/>
      <c r="AQ19" s="29"/>
      <c r="AR19" s="47"/>
    </row>
    <row r="20" spans="1:44" s="102" customFormat="1" ht="15" customHeight="1" x14ac:dyDescent="0.25">
      <c r="A20" s="100"/>
      <c r="B20" s="24">
        <v>2006</v>
      </c>
      <c r="C20" s="24" t="s">
        <v>47</v>
      </c>
      <c r="D20" s="25" t="s">
        <v>36</v>
      </c>
      <c r="E20" s="26"/>
      <c r="F20" s="26" t="s">
        <v>48</v>
      </c>
      <c r="G20" s="69"/>
      <c r="H20" s="27"/>
      <c r="I20" s="25"/>
      <c r="J20" s="25"/>
      <c r="K20" s="25"/>
      <c r="L20" s="25"/>
      <c r="M20" s="24"/>
      <c r="N20" s="24"/>
      <c r="O20" s="23"/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39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9"/>
      <c r="AM20" s="29"/>
      <c r="AN20" s="29"/>
      <c r="AO20" s="30"/>
      <c r="AP20" s="31"/>
      <c r="AQ20" s="29"/>
      <c r="AR20" s="47"/>
    </row>
    <row r="21" spans="1:44" s="102" customFormat="1" ht="15" customHeight="1" x14ac:dyDescent="0.25">
      <c r="A21" s="100"/>
      <c r="B21" s="29">
        <v>2006</v>
      </c>
      <c r="C21" s="29" t="s">
        <v>43</v>
      </c>
      <c r="D21" s="37" t="s">
        <v>49</v>
      </c>
      <c r="E21" s="29">
        <v>1</v>
      </c>
      <c r="F21" s="29">
        <v>0</v>
      </c>
      <c r="G21" s="30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38">
        <v>0</v>
      </c>
      <c r="O21" s="23"/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39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9"/>
      <c r="AM21" s="29"/>
      <c r="AN21" s="29"/>
      <c r="AO21" s="30"/>
      <c r="AP21" s="31"/>
      <c r="AQ21" s="29"/>
      <c r="AR21" s="47"/>
    </row>
    <row r="22" spans="1:44" s="102" customFormat="1" ht="15" customHeight="1" x14ac:dyDescent="0.25">
      <c r="A22" s="100"/>
      <c r="B22" s="24">
        <v>2007</v>
      </c>
      <c r="C22" s="24" t="s">
        <v>50</v>
      </c>
      <c r="D22" s="25" t="s">
        <v>36</v>
      </c>
      <c r="E22" s="26"/>
      <c r="F22" s="26" t="s">
        <v>48</v>
      </c>
      <c r="G22" s="69"/>
      <c r="H22" s="27"/>
      <c r="I22" s="25"/>
      <c r="J22" s="25"/>
      <c r="K22" s="25"/>
      <c r="L22" s="25"/>
      <c r="M22" s="24"/>
      <c r="N22" s="24"/>
      <c r="O22" s="23"/>
      <c r="P22" s="18"/>
      <c r="Q22" s="18"/>
      <c r="R22" s="18"/>
      <c r="S22" s="18"/>
      <c r="T22" s="23"/>
      <c r="U22" s="29"/>
      <c r="V22" s="29"/>
      <c r="W22" s="30"/>
      <c r="X22" s="29"/>
      <c r="Y22" s="29"/>
      <c r="Z22" s="39"/>
      <c r="AA22" s="23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9"/>
      <c r="AM22" s="29"/>
      <c r="AN22" s="29"/>
      <c r="AO22" s="30"/>
      <c r="AP22" s="31"/>
      <c r="AQ22" s="29"/>
      <c r="AR22" s="47"/>
    </row>
    <row r="23" spans="1:44" s="102" customFormat="1" ht="15" customHeight="1" x14ac:dyDescent="0.25">
      <c r="A23" s="100"/>
      <c r="B23" s="24">
        <v>2008</v>
      </c>
      <c r="C23" s="24" t="s">
        <v>47</v>
      </c>
      <c r="D23" s="25" t="s">
        <v>36</v>
      </c>
      <c r="E23" s="26"/>
      <c r="F23" s="26" t="s">
        <v>48</v>
      </c>
      <c r="G23" s="69"/>
      <c r="H23" s="27"/>
      <c r="I23" s="25"/>
      <c r="J23" s="25"/>
      <c r="K23" s="25"/>
      <c r="L23" s="25"/>
      <c r="M23" s="24"/>
      <c r="N23" s="24"/>
      <c r="O23" s="23"/>
      <c r="P23" s="18"/>
      <c r="Q23" s="18"/>
      <c r="R23" s="18"/>
      <c r="S23" s="18"/>
      <c r="T23" s="23"/>
      <c r="U23" s="2"/>
      <c r="V23" s="29"/>
      <c r="W23" s="30"/>
      <c r="X23" s="29"/>
      <c r="Y23" s="30"/>
      <c r="Z23" s="39"/>
      <c r="AA23" s="23">
        <v>0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9"/>
      <c r="AM23" s="29"/>
      <c r="AN23" s="29"/>
      <c r="AO23" s="30"/>
      <c r="AP23" s="31"/>
      <c r="AQ23" s="29"/>
      <c r="AR23" s="47"/>
    </row>
    <row r="24" spans="1:44" s="102" customFormat="1" ht="15" customHeight="1" x14ac:dyDescent="0.25">
      <c r="A24" s="100"/>
      <c r="B24" s="24">
        <v>2009</v>
      </c>
      <c r="C24" s="24" t="s">
        <v>45</v>
      </c>
      <c r="D24" s="25" t="s">
        <v>36</v>
      </c>
      <c r="E24" s="26"/>
      <c r="F24" s="26" t="s">
        <v>48</v>
      </c>
      <c r="G24" s="69"/>
      <c r="H24" s="27"/>
      <c r="I24" s="25"/>
      <c r="J24" s="25"/>
      <c r="K24" s="25"/>
      <c r="L24" s="25"/>
      <c r="M24" s="24"/>
      <c r="N24" s="24"/>
      <c r="O24" s="23"/>
      <c r="P24" s="18"/>
      <c r="Q24" s="18"/>
      <c r="R24" s="18"/>
      <c r="S24" s="18"/>
      <c r="T24" s="23"/>
      <c r="U24" s="2"/>
      <c r="V24" s="29"/>
      <c r="W24" s="30"/>
      <c r="X24" s="29"/>
      <c r="Y24" s="29"/>
      <c r="Z24" s="39"/>
      <c r="AA24" s="23">
        <v>0</v>
      </c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9"/>
      <c r="AM24" s="29"/>
      <c r="AN24" s="29"/>
      <c r="AO24" s="30"/>
      <c r="AP24" s="31"/>
      <c r="AQ24" s="29"/>
      <c r="AR24" s="47"/>
    </row>
    <row r="25" spans="1:44" s="102" customFormat="1" ht="15" customHeight="1" x14ac:dyDescent="0.25">
      <c r="A25" s="100"/>
      <c r="B25" s="24">
        <v>2010</v>
      </c>
      <c r="C25" s="24" t="s">
        <v>50</v>
      </c>
      <c r="D25" s="25" t="s">
        <v>36</v>
      </c>
      <c r="E25" s="26"/>
      <c r="F25" s="40" t="s">
        <v>48</v>
      </c>
      <c r="G25" s="69"/>
      <c r="H25" s="27"/>
      <c r="I25" s="25"/>
      <c r="J25" s="25"/>
      <c r="K25" s="25"/>
      <c r="L25" s="25"/>
      <c r="M25" s="24"/>
      <c r="N25" s="24"/>
      <c r="O25" s="23"/>
      <c r="P25" s="18"/>
      <c r="Q25" s="18"/>
      <c r="R25" s="18"/>
      <c r="S25" s="18"/>
      <c r="T25" s="23"/>
      <c r="U25" s="2"/>
      <c r="V25" s="30"/>
      <c r="W25" s="30"/>
      <c r="X25" s="29"/>
      <c r="Y25" s="29"/>
      <c r="Z25" s="39"/>
      <c r="AA25" s="23">
        <v>40</v>
      </c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9"/>
      <c r="AM25" s="29"/>
      <c r="AN25" s="29"/>
      <c r="AO25" s="30"/>
      <c r="AP25" s="31"/>
      <c r="AQ25" s="29"/>
      <c r="AR25" s="47"/>
    </row>
    <row r="26" spans="1:44" s="102" customFormat="1" ht="15" customHeight="1" x14ac:dyDescent="0.25">
      <c r="A26" s="100"/>
      <c r="B26" s="29" t="s">
        <v>88</v>
      </c>
      <c r="C26" s="29"/>
      <c r="D26" s="37"/>
      <c r="E26" s="29"/>
      <c r="F26" s="29"/>
      <c r="G26" s="30"/>
      <c r="H26" s="29"/>
      <c r="I26" s="29"/>
      <c r="J26" s="29"/>
      <c r="K26" s="29"/>
      <c r="L26" s="29"/>
      <c r="M26" s="29"/>
      <c r="N26" s="38"/>
      <c r="O26" s="23"/>
      <c r="P26" s="18"/>
      <c r="Q26" s="18"/>
      <c r="R26" s="18"/>
      <c r="S26" s="18"/>
      <c r="T26" s="23"/>
      <c r="U26" s="2"/>
      <c r="V26" s="30"/>
      <c r="W26" s="29"/>
      <c r="X26" s="29"/>
      <c r="Y26" s="29"/>
      <c r="Z26" s="39"/>
      <c r="AA26" s="23">
        <v>74</v>
      </c>
      <c r="AB26" s="18"/>
      <c r="AC26" s="18"/>
      <c r="AD26" s="18"/>
      <c r="AE26" s="18"/>
      <c r="AF26" s="23"/>
      <c r="AG26" s="2"/>
      <c r="AH26" s="2"/>
      <c r="AI26" s="2"/>
      <c r="AJ26" s="2"/>
      <c r="AK26" s="23"/>
      <c r="AL26" s="29"/>
      <c r="AM26" s="29"/>
      <c r="AN26" s="29"/>
      <c r="AO26" s="30"/>
      <c r="AP26" s="31"/>
      <c r="AQ26" s="29"/>
      <c r="AR26" s="47"/>
    </row>
    <row r="27" spans="1:44" s="102" customFormat="1" ht="15" customHeight="1" x14ac:dyDescent="0.25">
      <c r="A27" s="100"/>
      <c r="B27" s="29">
        <v>2013</v>
      </c>
      <c r="C27" s="29" t="s">
        <v>63</v>
      </c>
      <c r="D27" s="37" t="s">
        <v>36</v>
      </c>
      <c r="E27" s="29">
        <v>1</v>
      </c>
      <c r="F27" s="29">
        <v>0</v>
      </c>
      <c r="G27" s="30">
        <v>0</v>
      </c>
      <c r="H27" s="29">
        <v>0</v>
      </c>
      <c r="I27" s="29">
        <v>1</v>
      </c>
      <c r="J27" s="29">
        <v>0</v>
      </c>
      <c r="K27" s="29">
        <v>0</v>
      </c>
      <c r="L27" s="29">
        <v>1</v>
      </c>
      <c r="M27" s="29">
        <v>0</v>
      </c>
      <c r="N27" s="38">
        <v>0.5</v>
      </c>
      <c r="O27" s="23"/>
      <c r="P27" s="18"/>
      <c r="Q27" s="18"/>
      <c r="R27" s="18"/>
      <c r="S27" s="18"/>
      <c r="T27" s="23"/>
      <c r="U27" s="2"/>
      <c r="V27" s="30"/>
      <c r="W27" s="29"/>
      <c r="X27" s="29"/>
      <c r="Y27" s="29"/>
      <c r="Z27" s="39"/>
      <c r="AA27" s="23">
        <v>85</v>
      </c>
      <c r="AB27" s="18"/>
      <c r="AC27" s="18"/>
      <c r="AD27" s="18"/>
      <c r="AE27" s="18"/>
      <c r="AF27" s="23"/>
      <c r="AG27" s="2"/>
      <c r="AH27" s="2"/>
      <c r="AI27" s="2"/>
      <c r="AJ27" s="2"/>
      <c r="AK27" s="23"/>
      <c r="AL27" s="29"/>
      <c r="AM27" s="29"/>
      <c r="AN27" s="29"/>
      <c r="AO27" s="30"/>
      <c r="AP27" s="31"/>
      <c r="AQ27" s="29"/>
      <c r="AR27" s="47"/>
    </row>
    <row r="28" spans="1:44" s="102" customFormat="1" ht="15" customHeight="1" x14ac:dyDescent="0.25">
      <c r="A28" s="108"/>
      <c r="B28" s="16" t="s">
        <v>7</v>
      </c>
      <c r="C28" s="17"/>
      <c r="D28" s="15"/>
      <c r="E28" s="18">
        <v>224</v>
      </c>
      <c r="F28" s="18">
        <v>5</v>
      </c>
      <c r="G28" s="18">
        <v>97</v>
      </c>
      <c r="H28" s="18">
        <v>34</v>
      </c>
      <c r="I28" s="18">
        <v>447</v>
      </c>
      <c r="J28" s="18">
        <v>110</v>
      </c>
      <c r="K28" s="18">
        <v>116</v>
      </c>
      <c r="L28" s="18">
        <v>119</v>
      </c>
      <c r="M28" s="18">
        <v>102</v>
      </c>
      <c r="N28" s="41">
        <v>0.45400000000000001</v>
      </c>
      <c r="O28" s="23"/>
      <c r="P28" s="109" t="s">
        <v>99</v>
      </c>
      <c r="Q28" s="109" t="s">
        <v>99</v>
      </c>
      <c r="R28" s="109" t="s">
        <v>99</v>
      </c>
      <c r="S28" s="109" t="s">
        <v>99</v>
      </c>
      <c r="T28" s="34"/>
      <c r="U28" s="18">
        <v>32</v>
      </c>
      <c r="V28" s="18">
        <v>0</v>
      </c>
      <c r="W28" s="18">
        <v>8</v>
      </c>
      <c r="X28" s="18">
        <v>1</v>
      </c>
      <c r="Y28" s="18">
        <v>37</v>
      </c>
      <c r="Z28" s="41">
        <f>PRODUCT(N34)</f>
        <v>0.39400000000000002</v>
      </c>
      <c r="AA28" s="110">
        <f>SUM(AA3:AA27)</f>
        <v>265</v>
      </c>
      <c r="AB28" s="109" t="s">
        <v>99</v>
      </c>
      <c r="AC28" s="109" t="s">
        <v>99</v>
      </c>
      <c r="AD28" s="109" t="s">
        <v>99</v>
      </c>
      <c r="AE28" s="109" t="s">
        <v>99</v>
      </c>
      <c r="AF28" s="23"/>
      <c r="AG28" s="109" t="s">
        <v>114</v>
      </c>
      <c r="AH28" s="109" t="s">
        <v>110</v>
      </c>
      <c r="AI28" s="109" t="s">
        <v>111</v>
      </c>
      <c r="AJ28" s="109" t="s">
        <v>112</v>
      </c>
      <c r="AK28" s="23"/>
      <c r="AL28" s="18">
        <v>0</v>
      </c>
      <c r="AM28" s="18">
        <v>0</v>
      </c>
      <c r="AN28" s="18">
        <v>0</v>
      </c>
      <c r="AO28" s="18">
        <v>0</v>
      </c>
      <c r="AP28" s="18">
        <v>1</v>
      </c>
      <c r="AQ28" s="18">
        <v>1</v>
      </c>
      <c r="AR28" s="47"/>
    </row>
    <row r="29" spans="1:44" s="102" customFormat="1" ht="15" customHeight="1" x14ac:dyDescent="0.25">
      <c r="A29" s="108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11"/>
      <c r="O29" s="23"/>
      <c r="P29" s="22"/>
      <c r="Q29" s="20"/>
      <c r="R29" s="112"/>
      <c r="S29" s="113"/>
      <c r="T29" s="23"/>
      <c r="U29" s="17"/>
      <c r="V29" s="14"/>
      <c r="W29" s="14"/>
      <c r="X29" s="14"/>
      <c r="Y29" s="14"/>
      <c r="Z29" s="15"/>
      <c r="AA29" s="23"/>
      <c r="AB29" s="114"/>
      <c r="AC29" s="115"/>
      <c r="AD29" s="112"/>
      <c r="AE29" s="113"/>
      <c r="AF29" s="23"/>
      <c r="AG29" s="116">
        <v>0.4</v>
      </c>
      <c r="AH29" s="117">
        <v>0.5</v>
      </c>
      <c r="AI29" s="117">
        <v>1</v>
      </c>
      <c r="AJ29" s="118">
        <v>0</v>
      </c>
      <c r="AK29" s="23"/>
      <c r="AL29" s="17"/>
      <c r="AM29" s="14"/>
      <c r="AN29" s="14"/>
      <c r="AO29" s="14"/>
      <c r="AP29" s="14"/>
      <c r="AQ29" s="15"/>
      <c r="AR29" s="47"/>
    </row>
    <row r="30" spans="1:44" ht="15" customHeight="1" x14ac:dyDescent="0.25">
      <c r="A30" s="100"/>
      <c r="B30" s="37" t="s">
        <v>2</v>
      </c>
      <c r="C30" s="31"/>
      <c r="D30" s="42">
        <v>360.66666666666669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3"/>
      <c r="P30" s="23"/>
      <c r="Q30" s="23"/>
      <c r="R30" s="23"/>
      <c r="S30" s="2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23"/>
      <c r="AG30" s="43"/>
      <c r="AH30" s="43"/>
      <c r="AI30" s="43"/>
      <c r="AJ30" s="43"/>
      <c r="AK30" s="23"/>
      <c r="AL30" s="43"/>
      <c r="AM30" s="43"/>
      <c r="AN30" s="43"/>
      <c r="AO30" s="43"/>
      <c r="AP30" s="43"/>
      <c r="AQ30" s="43"/>
      <c r="AR30" s="47"/>
    </row>
    <row r="31" spans="1:44" s="102" customFormat="1" ht="11.25" customHeight="1" x14ac:dyDescent="0.25">
      <c r="A31" s="10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34"/>
      <c r="P31" s="34"/>
      <c r="Q31" s="34"/>
      <c r="R31" s="34"/>
      <c r="S31" s="34"/>
      <c r="T31" s="34"/>
      <c r="U31" s="43"/>
      <c r="V31" s="46"/>
      <c r="W31" s="43"/>
      <c r="X31" s="43"/>
      <c r="Y31" s="43"/>
      <c r="Z31" s="43"/>
      <c r="AA31" s="43"/>
      <c r="AB31" s="43"/>
      <c r="AC31" s="43"/>
      <c r="AD31" s="43"/>
      <c r="AE31" s="43"/>
      <c r="AF31" s="23"/>
      <c r="AG31" s="43"/>
      <c r="AH31" s="43"/>
      <c r="AI31" s="43"/>
      <c r="AJ31" s="43"/>
      <c r="AK31" s="23"/>
      <c r="AL31" s="43"/>
      <c r="AM31" s="43"/>
      <c r="AN31" s="43"/>
      <c r="AO31" s="43"/>
      <c r="AP31" s="43"/>
      <c r="AQ31" s="43"/>
      <c r="AR31" s="47"/>
    </row>
    <row r="32" spans="1:44" ht="15" customHeight="1" x14ac:dyDescent="0.25">
      <c r="A32" s="100"/>
      <c r="B32" s="22" t="s">
        <v>25</v>
      </c>
      <c r="C32" s="48"/>
      <c r="D32" s="48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17</v>
      </c>
      <c r="J32" s="43"/>
      <c r="K32" s="18" t="s">
        <v>27</v>
      </c>
      <c r="L32" s="18" t="s">
        <v>28</v>
      </c>
      <c r="M32" s="18" t="s">
        <v>29</v>
      </c>
      <c r="N32" s="18" t="s">
        <v>22</v>
      </c>
      <c r="O32" s="23"/>
      <c r="P32" s="49" t="s">
        <v>30</v>
      </c>
      <c r="Q32" s="12"/>
      <c r="R32" s="12"/>
      <c r="S32" s="12"/>
      <c r="T32" s="50"/>
      <c r="U32" s="50"/>
      <c r="V32" s="50"/>
      <c r="W32" s="50"/>
      <c r="X32" s="50"/>
      <c r="Y32" s="12"/>
      <c r="Z32" s="12"/>
      <c r="AA32" s="12"/>
      <c r="AB32" s="50"/>
      <c r="AC32" s="50"/>
      <c r="AD32" s="12"/>
      <c r="AE32" s="51"/>
      <c r="AF32" s="23"/>
      <c r="AG32" s="49" t="s">
        <v>333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51"/>
      <c r="AR32" s="47"/>
    </row>
    <row r="33" spans="1:45" ht="15" customHeight="1" x14ac:dyDescent="0.25">
      <c r="A33" s="100"/>
      <c r="B33" s="49" t="s">
        <v>13</v>
      </c>
      <c r="C33" s="12"/>
      <c r="D33" s="51"/>
      <c r="E33" s="29">
        <v>224</v>
      </c>
      <c r="F33" s="29">
        <v>5</v>
      </c>
      <c r="G33" s="29">
        <v>97</v>
      </c>
      <c r="H33" s="29">
        <v>34</v>
      </c>
      <c r="I33" s="29">
        <v>447</v>
      </c>
      <c r="J33" s="43"/>
      <c r="K33" s="52">
        <v>0.45535714285714285</v>
      </c>
      <c r="L33" s="52">
        <v>0.15178571428571427</v>
      </c>
      <c r="M33" s="52">
        <v>1.9955357142857142</v>
      </c>
      <c r="N33" s="33">
        <v>0.45400000000000001</v>
      </c>
      <c r="O33" s="23"/>
      <c r="P33" s="134" t="s">
        <v>9</v>
      </c>
      <c r="Q33" s="148"/>
      <c r="R33" s="135" t="s">
        <v>51</v>
      </c>
      <c r="S33" s="135"/>
      <c r="T33" s="135"/>
      <c r="U33" s="135"/>
      <c r="V33" s="135"/>
      <c r="W33" s="135"/>
      <c r="X33" s="135"/>
      <c r="Y33" s="149"/>
      <c r="Z33" s="149"/>
      <c r="AA33" s="149" t="s">
        <v>11</v>
      </c>
      <c r="AB33" s="135"/>
      <c r="AC33" s="135"/>
      <c r="AD33" s="149" t="s">
        <v>52</v>
      </c>
      <c r="AE33" s="136"/>
      <c r="AF33" s="23"/>
      <c r="AG33" s="172">
        <v>6647</v>
      </c>
      <c r="AH33" s="160" t="s">
        <v>334</v>
      </c>
      <c r="AI33" s="149"/>
      <c r="AJ33" s="135"/>
      <c r="AK33" s="135"/>
      <c r="AL33" s="135"/>
      <c r="AM33" s="149"/>
      <c r="AN33" s="135"/>
      <c r="AO33" s="135"/>
      <c r="AP33" s="135"/>
      <c r="AQ33" s="136"/>
      <c r="AR33" s="47"/>
    </row>
    <row r="34" spans="1:45" ht="15" customHeight="1" x14ac:dyDescent="0.25">
      <c r="A34" s="100"/>
      <c r="B34" s="53" t="s">
        <v>15</v>
      </c>
      <c r="C34" s="54"/>
      <c r="D34" s="55"/>
      <c r="E34" s="29">
        <v>32</v>
      </c>
      <c r="F34" s="29">
        <v>0</v>
      </c>
      <c r="G34" s="29">
        <v>8</v>
      </c>
      <c r="H34" s="29">
        <v>1</v>
      </c>
      <c r="I34" s="29">
        <v>37</v>
      </c>
      <c r="J34" s="43"/>
      <c r="K34" s="52">
        <v>0.25</v>
      </c>
      <c r="L34" s="52">
        <v>3.125E-2</v>
      </c>
      <c r="M34" s="52">
        <v>1.15625</v>
      </c>
      <c r="N34" s="33">
        <v>0.39400000000000002</v>
      </c>
      <c r="O34" s="23"/>
      <c r="P34" s="150" t="s">
        <v>100</v>
      </c>
      <c r="Q34" s="151"/>
      <c r="R34" s="152" t="s">
        <v>51</v>
      </c>
      <c r="S34" s="152"/>
      <c r="T34" s="152"/>
      <c r="U34" s="152"/>
      <c r="V34" s="152"/>
      <c r="W34" s="152"/>
      <c r="X34" s="152"/>
      <c r="Y34" s="153"/>
      <c r="Z34" s="153"/>
      <c r="AA34" s="153" t="s">
        <v>11</v>
      </c>
      <c r="AB34" s="152"/>
      <c r="AC34" s="152"/>
      <c r="AD34" s="153" t="s">
        <v>52</v>
      </c>
      <c r="AE34" s="154"/>
      <c r="AF34" s="23"/>
      <c r="AG34" s="172">
        <v>6237</v>
      </c>
      <c r="AH34" s="161" t="s">
        <v>335</v>
      </c>
      <c r="AI34" s="153"/>
      <c r="AJ34" s="152"/>
      <c r="AK34" s="152"/>
      <c r="AL34" s="152"/>
      <c r="AM34" s="153"/>
      <c r="AN34" s="152"/>
      <c r="AO34" s="152"/>
      <c r="AP34" s="152"/>
      <c r="AQ34" s="154"/>
      <c r="AR34" s="47"/>
    </row>
    <row r="35" spans="1:45" ht="15" customHeight="1" x14ac:dyDescent="0.25">
      <c r="A35" s="100"/>
      <c r="B35" s="56" t="s">
        <v>16</v>
      </c>
      <c r="C35" s="57"/>
      <c r="D35" s="58"/>
      <c r="E35" s="59">
        <v>54</v>
      </c>
      <c r="F35" s="59">
        <v>4</v>
      </c>
      <c r="G35" s="59">
        <v>35</v>
      </c>
      <c r="H35" s="59">
        <v>14</v>
      </c>
      <c r="I35" s="59">
        <v>183</v>
      </c>
      <c r="J35" s="43"/>
      <c r="K35" s="60">
        <v>0.72</v>
      </c>
      <c r="L35" s="60">
        <v>0.26</v>
      </c>
      <c r="M35" s="60">
        <v>3.89</v>
      </c>
      <c r="N35" s="61">
        <v>0.51700000000000002</v>
      </c>
      <c r="O35" s="23"/>
      <c r="P35" s="150" t="s">
        <v>101</v>
      </c>
      <c r="Q35" s="151"/>
      <c r="R35" s="152" t="s">
        <v>54</v>
      </c>
      <c r="S35" s="152"/>
      <c r="T35" s="152"/>
      <c r="U35" s="152"/>
      <c r="V35" s="152"/>
      <c r="W35" s="152"/>
      <c r="X35" s="152"/>
      <c r="Y35" s="153"/>
      <c r="Z35" s="153"/>
      <c r="AA35" s="153" t="s">
        <v>53</v>
      </c>
      <c r="AB35" s="152"/>
      <c r="AC35" s="152"/>
      <c r="AD35" s="153" t="s">
        <v>55</v>
      </c>
      <c r="AE35" s="154"/>
      <c r="AF35" s="23"/>
      <c r="AG35" s="162"/>
      <c r="AH35" s="161"/>
      <c r="AI35" s="153"/>
      <c r="AJ35" s="152"/>
      <c r="AK35" s="152"/>
      <c r="AL35" s="152"/>
      <c r="AM35" s="153"/>
      <c r="AN35" s="152"/>
      <c r="AO35" s="152"/>
      <c r="AP35" s="152"/>
      <c r="AQ35" s="154"/>
      <c r="AR35" s="47"/>
    </row>
    <row r="36" spans="1:45" ht="15" customHeight="1" x14ac:dyDescent="0.25">
      <c r="A36" s="100"/>
      <c r="B36" s="62" t="s">
        <v>26</v>
      </c>
      <c r="C36" s="63"/>
      <c r="D36" s="64"/>
      <c r="E36" s="18">
        <f>SUM(E33:E35)</f>
        <v>310</v>
      </c>
      <c r="F36" s="18">
        <f t="shared" ref="F36:I36" si="0">SUM(F33:F35)</f>
        <v>9</v>
      </c>
      <c r="G36" s="18">
        <f t="shared" si="0"/>
        <v>140</v>
      </c>
      <c r="H36" s="18">
        <f t="shared" si="0"/>
        <v>49</v>
      </c>
      <c r="I36" s="18">
        <f t="shared" si="0"/>
        <v>667</v>
      </c>
      <c r="J36" s="43"/>
      <c r="K36" s="65">
        <v>0.48</v>
      </c>
      <c r="L36" s="65">
        <v>0.15841584158415842</v>
      </c>
      <c r="M36" s="65">
        <v>2.15</v>
      </c>
      <c r="N36" s="41">
        <v>0.46600000000000003</v>
      </c>
      <c r="O36" s="23"/>
      <c r="P36" s="155" t="s">
        <v>10</v>
      </c>
      <c r="Q36" s="156"/>
      <c r="R36" s="157" t="s">
        <v>54</v>
      </c>
      <c r="S36" s="157"/>
      <c r="T36" s="157"/>
      <c r="U36" s="157"/>
      <c r="V36" s="157"/>
      <c r="W36" s="157"/>
      <c r="X36" s="157"/>
      <c r="Y36" s="158"/>
      <c r="Z36" s="158"/>
      <c r="AA36" s="158" t="s">
        <v>53</v>
      </c>
      <c r="AB36" s="157"/>
      <c r="AC36" s="157"/>
      <c r="AD36" s="158" t="s">
        <v>55</v>
      </c>
      <c r="AE36" s="159"/>
      <c r="AF36" s="23"/>
      <c r="AG36" s="78"/>
      <c r="AH36" s="163"/>
      <c r="AI36" s="158"/>
      <c r="AJ36" s="157"/>
      <c r="AK36" s="157"/>
      <c r="AL36" s="157"/>
      <c r="AM36" s="158"/>
      <c r="AN36" s="157"/>
      <c r="AO36" s="157"/>
      <c r="AP36" s="157"/>
      <c r="AQ36" s="159"/>
      <c r="AR36" s="47"/>
    </row>
    <row r="37" spans="1:45" ht="11.25" customHeight="1" x14ac:dyDescent="0.25">
      <c r="A37" s="100"/>
      <c r="B37" s="45"/>
      <c r="C37" s="45"/>
      <c r="D37" s="45"/>
      <c r="E37" s="45"/>
      <c r="F37" s="45"/>
      <c r="G37" s="45"/>
      <c r="H37" s="45"/>
      <c r="I37" s="45"/>
      <c r="J37" s="43"/>
      <c r="K37" s="45"/>
      <c r="L37" s="45"/>
      <c r="M37" s="45"/>
      <c r="N37" s="44"/>
      <c r="O37" s="23"/>
      <c r="P37" s="43"/>
      <c r="Q37" s="46"/>
      <c r="R37" s="43"/>
      <c r="S37" s="43"/>
      <c r="T37" s="23"/>
      <c r="U37" s="23"/>
      <c r="V37" s="46"/>
      <c r="W37" s="43"/>
      <c r="X37" s="43"/>
      <c r="Y37" s="23"/>
      <c r="Z37" s="23"/>
      <c r="AA37" s="23"/>
      <c r="AB37" s="23"/>
      <c r="AC37" s="23"/>
      <c r="AD37" s="23"/>
      <c r="AE37" s="23"/>
      <c r="AF37" s="23"/>
      <c r="AG37" s="23"/>
      <c r="AH37" s="66"/>
      <c r="AI37" s="43"/>
      <c r="AJ37" s="43"/>
      <c r="AK37" s="23"/>
      <c r="AL37" s="43"/>
      <c r="AM37" s="43"/>
      <c r="AN37" s="43"/>
      <c r="AO37" s="43"/>
      <c r="AP37" s="43"/>
      <c r="AQ37" s="43"/>
      <c r="AR37" s="47"/>
    </row>
    <row r="38" spans="1:45" ht="15" customHeight="1" x14ac:dyDescent="0.2">
      <c r="A38" s="100"/>
      <c r="B38" s="43" t="s">
        <v>57</v>
      </c>
      <c r="C38" s="43"/>
      <c r="D38" s="43" t="s">
        <v>117</v>
      </c>
      <c r="E38" s="43"/>
      <c r="F38" s="43"/>
      <c r="G38" s="43"/>
      <c r="H38" s="43"/>
      <c r="I38" s="43" t="s">
        <v>59</v>
      </c>
      <c r="J38" s="43"/>
      <c r="K38" s="43"/>
      <c r="L38" s="44"/>
      <c r="M38" s="43"/>
      <c r="N38" s="44"/>
      <c r="O38" s="23"/>
      <c r="P38" s="43" t="s">
        <v>113</v>
      </c>
      <c r="Q38" s="43"/>
      <c r="R38" s="43"/>
      <c r="S38" s="43"/>
      <c r="T38" s="43"/>
      <c r="U38" s="43"/>
      <c r="V38" s="43"/>
      <c r="W38" s="43"/>
      <c r="X38" s="43" t="s">
        <v>58</v>
      </c>
      <c r="Y38" s="43"/>
      <c r="Z38" s="43"/>
      <c r="AA38" s="43"/>
      <c r="AB38" s="43"/>
      <c r="AC38" s="43"/>
      <c r="AD38" s="43"/>
      <c r="AE38" s="43" t="s">
        <v>60</v>
      </c>
      <c r="AF38" s="43"/>
      <c r="AG38" s="43"/>
      <c r="AH38" s="43"/>
      <c r="AI38" s="43" t="s">
        <v>61</v>
      </c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t="15" customHeight="1" x14ac:dyDescent="0.2">
      <c r="A39" s="10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  <c r="O39" s="2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1:45" ht="15" customHeight="1" x14ac:dyDescent="0.2">
      <c r="A40" s="100"/>
      <c r="B40" s="164" t="s">
        <v>128</v>
      </c>
      <c r="C40" s="165"/>
      <c r="D40" s="165"/>
      <c r="E40" s="165"/>
      <c r="F40" s="165" t="s">
        <v>129</v>
      </c>
      <c r="G40" s="165" t="s">
        <v>3</v>
      </c>
      <c r="H40" s="165" t="s">
        <v>5</v>
      </c>
      <c r="I40" s="165" t="s">
        <v>6</v>
      </c>
      <c r="J40" s="165" t="s">
        <v>130</v>
      </c>
      <c r="K40" s="166" t="s">
        <v>17</v>
      </c>
      <c r="L40" s="43"/>
      <c r="M40" s="167" t="s">
        <v>131</v>
      </c>
      <c r="N40" s="168"/>
      <c r="O40" s="168"/>
      <c r="P40" s="165" t="s">
        <v>3</v>
      </c>
      <c r="Q40" s="165" t="s">
        <v>5</v>
      </c>
      <c r="R40" s="165" t="s">
        <v>6</v>
      </c>
      <c r="S40" s="165" t="s">
        <v>130</v>
      </c>
      <c r="T40" s="168"/>
      <c r="U40" s="166" t="s">
        <v>17</v>
      </c>
      <c r="V40" s="43"/>
      <c r="W40" s="167" t="s">
        <v>132</v>
      </c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9"/>
      <c r="AI40" s="167"/>
      <c r="AJ40" s="170"/>
      <c r="AK40" s="170"/>
      <c r="AL40" s="170"/>
      <c r="AM40" s="168"/>
      <c r="AN40" s="168"/>
      <c r="AO40" s="168"/>
      <c r="AP40" s="168"/>
      <c r="AQ40" s="171"/>
      <c r="AR40" s="23"/>
      <c r="AS40" s="23"/>
    </row>
    <row r="41" spans="1:45" ht="15" customHeight="1" x14ac:dyDescent="0.2">
      <c r="A41" s="100"/>
      <c r="B41" s="172">
        <v>1994</v>
      </c>
      <c r="C41" s="110" t="s">
        <v>35</v>
      </c>
      <c r="D41" s="152" t="s">
        <v>36</v>
      </c>
      <c r="E41" s="110"/>
      <c r="F41" s="110">
        <v>17</v>
      </c>
      <c r="G41" s="110">
        <v>16</v>
      </c>
      <c r="H41" s="190">
        <f>PRODUCT((F7+G7)/E7)</f>
        <v>1.0625</v>
      </c>
      <c r="I41" s="190">
        <f>PRODUCT(H7/E7)</f>
        <v>0.375</v>
      </c>
      <c r="J41" s="190">
        <f>PRODUCT(F7+G7+H7)/E7</f>
        <v>1.4375</v>
      </c>
      <c r="K41" s="191">
        <f>PRODUCT(I7/E7)</f>
        <v>3.5625</v>
      </c>
      <c r="L41" s="46"/>
      <c r="M41" s="162" t="s">
        <v>134</v>
      </c>
      <c r="N41" s="110"/>
      <c r="O41" s="110">
        <v>20</v>
      </c>
      <c r="P41" s="192" t="s">
        <v>250</v>
      </c>
      <c r="Q41" s="192" t="s">
        <v>232</v>
      </c>
      <c r="R41" s="192" t="s">
        <v>213</v>
      </c>
      <c r="S41" s="192" t="s">
        <v>193</v>
      </c>
      <c r="T41" s="173"/>
      <c r="U41" s="174" t="s">
        <v>175</v>
      </c>
      <c r="V41" s="46"/>
      <c r="W41" s="162" t="s">
        <v>133</v>
      </c>
      <c r="X41" s="161"/>
      <c r="Y41" s="152"/>
      <c r="Z41" s="152"/>
      <c r="AA41" s="152"/>
      <c r="AB41" s="152"/>
      <c r="AC41" s="152"/>
      <c r="AD41" s="152"/>
      <c r="AE41" s="152"/>
      <c r="AF41" s="152"/>
      <c r="AG41" s="153"/>
      <c r="AH41" s="175"/>
      <c r="AI41" s="162"/>
      <c r="AJ41" s="160"/>
      <c r="AK41" s="152"/>
      <c r="AL41" s="152"/>
      <c r="AM41" s="152"/>
      <c r="AN41" s="152"/>
      <c r="AO41" s="152"/>
      <c r="AP41" s="152"/>
      <c r="AQ41" s="154"/>
      <c r="AR41" s="23"/>
      <c r="AS41" s="23"/>
    </row>
    <row r="42" spans="1:45" ht="15" customHeight="1" x14ac:dyDescent="0.2">
      <c r="A42" s="100"/>
      <c r="B42" s="172">
        <v>1995</v>
      </c>
      <c r="C42" s="110" t="s">
        <v>35</v>
      </c>
      <c r="D42" s="152" t="s">
        <v>36</v>
      </c>
      <c r="E42" s="110"/>
      <c r="F42" s="110">
        <v>18</v>
      </c>
      <c r="G42" s="110">
        <v>29</v>
      </c>
      <c r="H42" s="173">
        <f t="shared" ref="H42" si="1">PRODUCT((F8+G8)/E8)</f>
        <v>0.48275862068965519</v>
      </c>
      <c r="I42" s="173">
        <f t="shared" ref="I42" si="2">PRODUCT(H8/E8)</f>
        <v>0.27586206896551724</v>
      </c>
      <c r="J42" s="173">
        <f t="shared" ref="J42" si="3">PRODUCT(F8+G8+H8)/E8</f>
        <v>0.75862068965517238</v>
      </c>
      <c r="K42" s="174">
        <f t="shared" ref="K42" si="4">PRODUCT(I8/E8)</f>
        <v>2.6896551724137931</v>
      </c>
      <c r="L42" s="46"/>
      <c r="M42" s="162" t="s">
        <v>136</v>
      </c>
      <c r="N42" s="110"/>
      <c r="O42" s="110">
        <v>20</v>
      </c>
      <c r="P42" s="192" t="s">
        <v>251</v>
      </c>
      <c r="Q42" s="192" t="s">
        <v>233</v>
      </c>
      <c r="R42" s="192" t="s">
        <v>214</v>
      </c>
      <c r="S42" s="192" t="s">
        <v>194</v>
      </c>
      <c r="T42" s="173"/>
      <c r="U42" s="174" t="s">
        <v>176</v>
      </c>
      <c r="V42" s="46"/>
      <c r="W42" s="176" t="s">
        <v>135</v>
      </c>
      <c r="X42" s="161"/>
      <c r="Y42" s="161" t="s">
        <v>173</v>
      </c>
      <c r="Z42" s="189"/>
      <c r="AA42" s="189"/>
      <c r="AB42" s="189"/>
      <c r="AC42" s="189"/>
      <c r="AD42" s="189"/>
      <c r="AE42" s="189"/>
      <c r="AF42" s="189"/>
      <c r="AG42" s="189" t="s">
        <v>174</v>
      </c>
      <c r="AH42" s="154"/>
      <c r="AI42" s="177"/>
      <c r="AJ42" s="161"/>
      <c r="AK42" s="152"/>
      <c r="AL42" s="152"/>
      <c r="AM42" s="152"/>
      <c r="AN42" s="152"/>
      <c r="AO42" s="152"/>
      <c r="AP42" s="110"/>
      <c r="AQ42" s="154"/>
      <c r="AR42" s="23"/>
      <c r="AS42" s="23"/>
    </row>
    <row r="43" spans="1:45" ht="15" customHeight="1" x14ac:dyDescent="0.2">
      <c r="A43" s="100"/>
      <c r="B43" s="172">
        <v>1996</v>
      </c>
      <c r="C43" s="110"/>
      <c r="D43" s="152"/>
      <c r="E43" s="110"/>
      <c r="F43" s="110">
        <v>19</v>
      </c>
      <c r="G43" s="110"/>
      <c r="H43" s="173"/>
      <c r="I43" s="173"/>
      <c r="J43" s="173"/>
      <c r="K43" s="174"/>
      <c r="L43" s="46"/>
      <c r="M43" s="162" t="s">
        <v>137</v>
      </c>
      <c r="N43" s="110"/>
      <c r="O43" s="110">
        <v>21</v>
      </c>
      <c r="P43" s="192" t="s">
        <v>252</v>
      </c>
      <c r="Q43" s="192" t="s">
        <v>234</v>
      </c>
      <c r="R43" s="192" t="s">
        <v>215</v>
      </c>
      <c r="S43" s="192" t="s">
        <v>195</v>
      </c>
      <c r="T43" s="173"/>
      <c r="U43" s="174" t="s">
        <v>177</v>
      </c>
      <c r="V43" s="46"/>
      <c r="W43" s="176"/>
      <c r="X43" s="161"/>
      <c r="Y43" s="161"/>
      <c r="Z43" s="152"/>
      <c r="AA43" s="152"/>
      <c r="AB43" s="152"/>
      <c r="AC43" s="161"/>
      <c r="AD43" s="152"/>
      <c r="AE43" s="152"/>
      <c r="AF43" s="152"/>
      <c r="AG43" s="152"/>
      <c r="AH43" s="154"/>
      <c r="AI43" s="161"/>
      <c r="AJ43" s="161"/>
      <c r="AK43" s="152"/>
      <c r="AL43" s="152"/>
      <c r="AM43" s="161"/>
      <c r="AN43" s="152"/>
      <c r="AO43" s="152"/>
      <c r="AP43" s="110"/>
      <c r="AQ43" s="154"/>
      <c r="AR43" s="23"/>
      <c r="AS43" s="23"/>
    </row>
    <row r="44" spans="1:45" ht="15" customHeight="1" x14ac:dyDescent="0.2">
      <c r="A44" s="100"/>
      <c r="B44" s="172">
        <v>1997</v>
      </c>
      <c r="C44" s="110"/>
      <c r="D44" s="152"/>
      <c r="E44" s="110"/>
      <c r="F44" s="110">
        <v>20</v>
      </c>
      <c r="G44" s="110"/>
      <c r="H44" s="173"/>
      <c r="I44" s="173"/>
      <c r="J44" s="173"/>
      <c r="K44" s="174"/>
      <c r="L44" s="46"/>
      <c r="M44" s="162" t="s">
        <v>138</v>
      </c>
      <c r="N44" s="110"/>
      <c r="O44" s="110"/>
      <c r="P44" s="192" t="s">
        <v>253</v>
      </c>
      <c r="Q44" s="192" t="s">
        <v>235</v>
      </c>
      <c r="R44" s="192" t="s">
        <v>216</v>
      </c>
      <c r="S44" s="192" t="s">
        <v>196</v>
      </c>
      <c r="T44" s="173"/>
      <c r="U44" s="174" t="s">
        <v>178</v>
      </c>
      <c r="V44" s="46"/>
      <c r="W44" s="176"/>
      <c r="X44" s="161"/>
      <c r="Y44" s="161"/>
      <c r="Z44" s="152"/>
      <c r="AA44" s="152"/>
      <c r="AB44" s="152"/>
      <c r="AC44" s="161"/>
      <c r="AD44" s="152"/>
      <c r="AE44" s="152"/>
      <c r="AF44" s="152"/>
      <c r="AG44" s="152"/>
      <c r="AH44" s="154"/>
      <c r="AI44" s="177"/>
      <c r="AJ44" s="161"/>
      <c r="AK44" s="152"/>
      <c r="AL44" s="152"/>
      <c r="AM44" s="161"/>
      <c r="AN44" s="152"/>
      <c r="AO44" s="152"/>
      <c r="AP44" s="110"/>
      <c r="AQ44" s="154"/>
      <c r="AR44" s="23"/>
      <c r="AS44" s="23"/>
    </row>
    <row r="45" spans="1:45" ht="15" customHeight="1" x14ac:dyDescent="0.2">
      <c r="A45" s="100"/>
      <c r="B45" s="172">
        <v>1998</v>
      </c>
      <c r="C45" s="110" t="s">
        <v>38</v>
      </c>
      <c r="D45" s="152" t="s">
        <v>39</v>
      </c>
      <c r="E45" s="110"/>
      <c r="F45" s="110">
        <v>21</v>
      </c>
      <c r="G45" s="110">
        <v>12</v>
      </c>
      <c r="H45" s="173">
        <f t="shared" ref="H45:H51" si="5">PRODUCT((F12+G12)/E12)</f>
        <v>1</v>
      </c>
      <c r="I45" s="173">
        <f t="shared" ref="I45:I51" si="6">PRODUCT(H12/E12)</f>
        <v>0.16666666666666666</v>
      </c>
      <c r="J45" s="173">
        <f t="shared" ref="J45:J51" si="7">PRODUCT(F12+G12+H12)/E12</f>
        <v>1.1666666666666667</v>
      </c>
      <c r="K45" s="174">
        <f t="shared" ref="K45:K51" si="8">PRODUCT(I12/E12)</f>
        <v>1.5</v>
      </c>
      <c r="L45" s="46"/>
      <c r="M45" s="162" t="s">
        <v>139</v>
      </c>
      <c r="N45" s="110"/>
      <c r="O45" s="110"/>
      <c r="P45" s="192" t="s">
        <v>254</v>
      </c>
      <c r="Q45" s="192" t="s">
        <v>236</v>
      </c>
      <c r="R45" s="192" t="s">
        <v>217</v>
      </c>
      <c r="S45" s="192" t="s">
        <v>197</v>
      </c>
      <c r="T45" s="173"/>
      <c r="U45" s="174" t="s">
        <v>179</v>
      </c>
      <c r="V45" s="46"/>
      <c r="W45" s="176"/>
      <c r="X45" s="161"/>
      <c r="Y45" s="161"/>
      <c r="Z45" s="152"/>
      <c r="AA45" s="152"/>
      <c r="AB45" s="152"/>
      <c r="AC45" s="161"/>
      <c r="AD45" s="152"/>
      <c r="AE45" s="152"/>
      <c r="AF45" s="152"/>
      <c r="AG45" s="152"/>
      <c r="AH45" s="154"/>
      <c r="AI45" s="177"/>
      <c r="AJ45" s="161"/>
      <c r="AK45" s="152"/>
      <c r="AL45" s="152"/>
      <c r="AM45" s="161"/>
      <c r="AN45" s="152"/>
      <c r="AO45" s="152"/>
      <c r="AP45" s="152"/>
      <c r="AQ45" s="154"/>
      <c r="AR45" s="23"/>
      <c r="AS45" s="23"/>
    </row>
    <row r="46" spans="1:45" ht="15" customHeight="1" x14ac:dyDescent="0.2">
      <c r="A46" s="100"/>
      <c r="B46" s="172">
        <v>1999</v>
      </c>
      <c r="C46" s="110" t="s">
        <v>40</v>
      </c>
      <c r="D46" s="152" t="s">
        <v>41</v>
      </c>
      <c r="E46" s="110"/>
      <c r="F46" s="110">
        <v>22</v>
      </c>
      <c r="G46" s="110">
        <v>27</v>
      </c>
      <c r="H46" s="173">
        <f t="shared" si="5"/>
        <v>0.48148148148148145</v>
      </c>
      <c r="I46" s="173">
        <f t="shared" si="6"/>
        <v>0.29629629629629628</v>
      </c>
      <c r="J46" s="173">
        <f t="shared" si="7"/>
        <v>0.77777777777777779</v>
      </c>
      <c r="K46" s="174">
        <f t="shared" si="8"/>
        <v>2.7037037037037037</v>
      </c>
      <c r="L46" s="46"/>
      <c r="M46" s="162" t="s">
        <v>140</v>
      </c>
      <c r="N46" s="110"/>
      <c r="O46" s="110"/>
      <c r="P46" s="192" t="s">
        <v>255</v>
      </c>
      <c r="Q46" s="192" t="s">
        <v>237</v>
      </c>
      <c r="R46" s="192" t="s">
        <v>218</v>
      </c>
      <c r="S46" s="192" t="s">
        <v>198</v>
      </c>
      <c r="T46" s="173"/>
      <c r="U46" s="174" t="s">
        <v>180</v>
      </c>
      <c r="V46" s="46"/>
      <c r="W46" s="176"/>
      <c r="X46" s="161"/>
      <c r="Y46" s="161"/>
      <c r="Z46" s="152"/>
      <c r="AA46" s="152"/>
      <c r="AB46" s="152"/>
      <c r="AC46" s="161"/>
      <c r="AD46" s="152"/>
      <c r="AE46" s="152"/>
      <c r="AF46" s="152"/>
      <c r="AG46" s="152"/>
      <c r="AH46" s="154"/>
      <c r="AI46" s="178"/>
      <c r="AJ46" s="152"/>
      <c r="AK46" s="152"/>
      <c r="AL46" s="152"/>
      <c r="AM46" s="161"/>
      <c r="AN46" s="152"/>
      <c r="AO46" s="152"/>
      <c r="AP46" s="152"/>
      <c r="AQ46" s="154"/>
      <c r="AR46" s="23"/>
      <c r="AS46" s="23"/>
    </row>
    <row r="47" spans="1:45" ht="15" customHeight="1" x14ac:dyDescent="0.2">
      <c r="A47" s="100"/>
      <c r="B47" s="172">
        <v>2000</v>
      </c>
      <c r="C47" s="110" t="s">
        <v>42</v>
      </c>
      <c r="D47" s="152" t="s">
        <v>41</v>
      </c>
      <c r="E47" s="110"/>
      <c r="F47" s="110">
        <v>23</v>
      </c>
      <c r="G47" s="110">
        <v>28</v>
      </c>
      <c r="H47" s="173">
        <f t="shared" si="5"/>
        <v>0.2857142857142857</v>
      </c>
      <c r="I47" s="173">
        <f t="shared" si="6"/>
        <v>7.1428571428571425E-2</v>
      </c>
      <c r="J47" s="173">
        <f t="shared" si="7"/>
        <v>0.35714285714285715</v>
      </c>
      <c r="K47" s="174">
        <f t="shared" si="8"/>
        <v>2.7142857142857144</v>
      </c>
      <c r="L47" s="46"/>
      <c r="M47" s="162" t="s">
        <v>141</v>
      </c>
      <c r="N47" s="110"/>
      <c r="O47" s="110"/>
      <c r="P47" s="192" t="s">
        <v>256</v>
      </c>
      <c r="Q47" s="192" t="s">
        <v>238</v>
      </c>
      <c r="R47" s="192" t="s">
        <v>219</v>
      </c>
      <c r="S47" s="192" t="s">
        <v>199</v>
      </c>
      <c r="T47" s="173"/>
      <c r="U47" s="174" t="s">
        <v>181</v>
      </c>
      <c r="V47" s="46"/>
      <c r="W47" s="176"/>
      <c r="X47" s="161"/>
      <c r="Y47" s="161"/>
      <c r="Z47" s="152"/>
      <c r="AA47" s="152"/>
      <c r="AB47" s="152"/>
      <c r="AC47" s="161"/>
      <c r="AD47" s="152"/>
      <c r="AE47" s="152"/>
      <c r="AF47" s="152"/>
      <c r="AG47" s="152"/>
      <c r="AH47" s="154"/>
      <c r="AI47" s="178"/>
      <c r="AJ47" s="152"/>
      <c r="AK47" s="152"/>
      <c r="AL47" s="152"/>
      <c r="AM47" s="161"/>
      <c r="AN47" s="152"/>
      <c r="AO47" s="152"/>
      <c r="AP47" s="152"/>
      <c r="AQ47" s="154"/>
      <c r="AR47" s="23"/>
      <c r="AS47" s="23"/>
    </row>
    <row r="48" spans="1:45" ht="15" customHeight="1" x14ac:dyDescent="0.2">
      <c r="A48" s="100"/>
      <c r="B48" s="172">
        <v>2001</v>
      </c>
      <c r="C48" s="110" t="s">
        <v>43</v>
      </c>
      <c r="D48" s="152" t="s">
        <v>41</v>
      </c>
      <c r="E48" s="110"/>
      <c r="F48" s="110">
        <v>24</v>
      </c>
      <c r="G48" s="110">
        <v>26</v>
      </c>
      <c r="H48" s="173">
        <f t="shared" si="5"/>
        <v>0.34615384615384615</v>
      </c>
      <c r="I48" s="173">
        <f t="shared" si="6"/>
        <v>0.11538461538461539</v>
      </c>
      <c r="J48" s="173">
        <f t="shared" si="7"/>
        <v>0.46153846153846156</v>
      </c>
      <c r="K48" s="174">
        <f t="shared" si="8"/>
        <v>1.3076923076923077</v>
      </c>
      <c r="L48" s="46"/>
      <c r="M48" s="162" t="s">
        <v>142</v>
      </c>
      <c r="N48" s="110"/>
      <c r="O48" s="110"/>
      <c r="P48" s="192" t="s">
        <v>257</v>
      </c>
      <c r="Q48" s="192" t="s">
        <v>180</v>
      </c>
      <c r="R48" s="192" t="s">
        <v>220</v>
      </c>
      <c r="S48" s="192" t="s">
        <v>200</v>
      </c>
      <c r="T48" s="173"/>
      <c r="U48" s="174" t="s">
        <v>181</v>
      </c>
      <c r="V48" s="46"/>
      <c r="W48" s="176"/>
      <c r="X48" s="161"/>
      <c r="Y48" s="161"/>
      <c r="Z48" s="152"/>
      <c r="AA48" s="152"/>
      <c r="AB48" s="152"/>
      <c r="AC48" s="161"/>
      <c r="AD48" s="152"/>
      <c r="AE48" s="152"/>
      <c r="AF48" s="152"/>
      <c r="AG48" s="152"/>
      <c r="AH48" s="154"/>
      <c r="AI48" s="178"/>
      <c r="AJ48" s="152"/>
      <c r="AK48" s="152"/>
      <c r="AL48" s="152"/>
      <c r="AM48" s="161"/>
      <c r="AN48" s="152"/>
      <c r="AO48" s="152"/>
      <c r="AP48" s="152"/>
      <c r="AQ48" s="154"/>
      <c r="AR48" s="23"/>
      <c r="AS48" s="23"/>
    </row>
    <row r="49" spans="1:45" ht="15" customHeight="1" x14ac:dyDescent="0.2">
      <c r="A49" s="100"/>
      <c r="B49" s="172">
        <v>2002</v>
      </c>
      <c r="C49" s="110" t="s">
        <v>44</v>
      </c>
      <c r="D49" s="152" t="s">
        <v>41</v>
      </c>
      <c r="E49" s="110"/>
      <c r="F49" s="110">
        <v>25</v>
      </c>
      <c r="G49" s="110">
        <v>29</v>
      </c>
      <c r="H49" s="173">
        <f t="shared" si="5"/>
        <v>0.41379310344827586</v>
      </c>
      <c r="I49" s="173">
        <f t="shared" si="6"/>
        <v>6.8965517241379309E-2</v>
      </c>
      <c r="J49" s="173">
        <f t="shared" si="7"/>
        <v>0.48275862068965519</v>
      </c>
      <c r="K49" s="174">
        <f t="shared" si="8"/>
        <v>1.2068965517241379</v>
      </c>
      <c r="L49" s="46"/>
      <c r="M49" s="162" t="s">
        <v>143</v>
      </c>
      <c r="N49" s="110"/>
      <c r="O49" s="110"/>
      <c r="P49" s="192" t="s">
        <v>258</v>
      </c>
      <c r="Q49" s="192" t="s">
        <v>239</v>
      </c>
      <c r="R49" s="192" t="s">
        <v>221</v>
      </c>
      <c r="S49" s="192" t="s">
        <v>201</v>
      </c>
      <c r="T49" s="173"/>
      <c r="U49" s="174" t="s">
        <v>182</v>
      </c>
      <c r="V49" s="46"/>
      <c r="W49" s="176"/>
      <c r="X49" s="161"/>
      <c r="Y49" s="161"/>
      <c r="Z49" s="152"/>
      <c r="AA49" s="152"/>
      <c r="AB49" s="152"/>
      <c r="AC49" s="161"/>
      <c r="AD49" s="152"/>
      <c r="AE49" s="152"/>
      <c r="AF49" s="152"/>
      <c r="AG49" s="152"/>
      <c r="AH49" s="154"/>
      <c r="AI49" s="178"/>
      <c r="AJ49" s="152"/>
      <c r="AK49" s="152"/>
      <c r="AL49" s="152"/>
      <c r="AM49" s="161"/>
      <c r="AN49" s="152"/>
      <c r="AO49" s="152"/>
      <c r="AP49" s="152"/>
      <c r="AQ49" s="154"/>
      <c r="AR49" s="23"/>
      <c r="AS49" s="23"/>
    </row>
    <row r="50" spans="1:45" ht="15" customHeight="1" x14ac:dyDescent="0.2">
      <c r="A50" s="100"/>
      <c r="B50" s="172">
        <v>2003</v>
      </c>
      <c r="C50" s="110" t="s">
        <v>40</v>
      </c>
      <c r="D50" s="152" t="s">
        <v>41</v>
      </c>
      <c r="E50" s="110"/>
      <c r="F50" s="110">
        <v>26</v>
      </c>
      <c r="G50" s="110">
        <v>26</v>
      </c>
      <c r="H50" s="173">
        <f t="shared" si="5"/>
        <v>0.34615384615384615</v>
      </c>
      <c r="I50" s="173">
        <f t="shared" si="6"/>
        <v>3.8461538461538464E-2</v>
      </c>
      <c r="J50" s="173">
        <f t="shared" si="7"/>
        <v>0.38461538461538464</v>
      </c>
      <c r="K50" s="174">
        <f t="shared" si="8"/>
        <v>1.6153846153846154</v>
      </c>
      <c r="L50" s="46"/>
      <c r="M50" s="162" t="s">
        <v>144</v>
      </c>
      <c r="N50" s="110"/>
      <c r="O50" s="110"/>
      <c r="P50" s="192" t="s">
        <v>259</v>
      </c>
      <c r="Q50" s="192" t="s">
        <v>240</v>
      </c>
      <c r="R50" s="192" t="s">
        <v>222</v>
      </c>
      <c r="S50" s="192" t="s">
        <v>202</v>
      </c>
      <c r="T50" s="173"/>
      <c r="U50" s="174" t="s">
        <v>183</v>
      </c>
      <c r="V50" s="46"/>
      <c r="W50" s="176"/>
      <c r="X50" s="161"/>
      <c r="Y50" s="161"/>
      <c r="Z50" s="152"/>
      <c r="AA50" s="152"/>
      <c r="AB50" s="152"/>
      <c r="AC50" s="161"/>
      <c r="AD50" s="152"/>
      <c r="AE50" s="152"/>
      <c r="AF50" s="152"/>
      <c r="AG50" s="152"/>
      <c r="AH50" s="154"/>
      <c r="AI50" s="178"/>
      <c r="AJ50" s="152"/>
      <c r="AK50" s="152"/>
      <c r="AL50" s="152"/>
      <c r="AM50" s="161"/>
      <c r="AN50" s="152"/>
      <c r="AO50" s="152"/>
      <c r="AP50" s="152"/>
      <c r="AQ50" s="154"/>
      <c r="AR50" s="23"/>
      <c r="AS50" s="23"/>
    </row>
    <row r="51" spans="1:45" ht="15" customHeight="1" x14ac:dyDescent="0.2">
      <c r="A51" s="100"/>
      <c r="B51" s="172">
        <v>2004</v>
      </c>
      <c r="C51" s="110" t="s">
        <v>45</v>
      </c>
      <c r="D51" s="152" t="s">
        <v>46</v>
      </c>
      <c r="E51" s="110"/>
      <c r="F51" s="110">
        <v>27</v>
      </c>
      <c r="G51" s="110">
        <v>28</v>
      </c>
      <c r="H51" s="173">
        <f t="shared" si="5"/>
        <v>0.21428571428571427</v>
      </c>
      <c r="I51" s="173">
        <f t="shared" si="6"/>
        <v>7.1428571428571425E-2</v>
      </c>
      <c r="J51" s="173">
        <f t="shared" si="7"/>
        <v>0.2857142857142857</v>
      </c>
      <c r="K51" s="174">
        <f t="shared" si="8"/>
        <v>1.1071428571428572</v>
      </c>
      <c r="L51" s="46"/>
      <c r="M51" s="162" t="s">
        <v>145</v>
      </c>
      <c r="N51" s="110"/>
      <c r="O51" s="110"/>
      <c r="P51" s="3" t="s">
        <v>260</v>
      </c>
      <c r="Q51" s="3" t="s">
        <v>241</v>
      </c>
      <c r="R51" s="3" t="s">
        <v>195</v>
      </c>
      <c r="S51" s="3" t="s">
        <v>203</v>
      </c>
      <c r="T51" s="190"/>
      <c r="U51" s="191" t="s">
        <v>184</v>
      </c>
      <c r="V51" s="46"/>
      <c r="W51" s="176"/>
      <c r="X51" s="161"/>
      <c r="Y51" s="161"/>
      <c r="Z51" s="152"/>
      <c r="AA51" s="152"/>
      <c r="AB51" s="152"/>
      <c r="AC51" s="161"/>
      <c r="AD51" s="152"/>
      <c r="AE51" s="152"/>
      <c r="AF51" s="152"/>
      <c r="AG51" s="152"/>
      <c r="AH51" s="154"/>
      <c r="AI51" s="178"/>
      <c r="AJ51" s="152"/>
      <c r="AK51" s="152"/>
      <c r="AL51" s="152"/>
      <c r="AM51" s="161"/>
      <c r="AN51" s="152"/>
      <c r="AO51" s="152"/>
      <c r="AP51" s="152"/>
      <c r="AQ51" s="154"/>
      <c r="AR51" s="23"/>
      <c r="AS51" s="23"/>
    </row>
    <row r="52" spans="1:45" ht="15" customHeight="1" x14ac:dyDescent="0.2">
      <c r="A52" s="100"/>
      <c r="B52" s="172">
        <v>2005</v>
      </c>
      <c r="C52" s="110"/>
      <c r="D52" s="152"/>
      <c r="E52" s="110"/>
      <c r="F52" s="110">
        <v>28</v>
      </c>
      <c r="G52" s="110"/>
      <c r="H52" s="173"/>
      <c r="I52" s="173"/>
      <c r="J52" s="173"/>
      <c r="K52" s="174"/>
      <c r="L52" s="46"/>
      <c r="M52" s="162" t="s">
        <v>146</v>
      </c>
      <c r="N52" s="110"/>
      <c r="O52" s="110"/>
      <c r="P52" s="192" t="s">
        <v>261</v>
      </c>
      <c r="Q52" s="192" t="s">
        <v>242</v>
      </c>
      <c r="R52" s="192" t="s">
        <v>223</v>
      </c>
      <c r="S52" s="192" t="s">
        <v>204</v>
      </c>
      <c r="T52" s="173"/>
      <c r="U52" s="174" t="s">
        <v>185</v>
      </c>
      <c r="V52" s="46"/>
      <c r="W52" s="176"/>
      <c r="X52" s="161"/>
      <c r="Y52" s="161"/>
      <c r="Z52" s="152"/>
      <c r="AA52" s="152"/>
      <c r="AB52" s="152"/>
      <c r="AC52" s="161"/>
      <c r="AD52" s="152"/>
      <c r="AE52" s="152"/>
      <c r="AF52" s="152"/>
      <c r="AG52" s="152"/>
      <c r="AH52" s="154"/>
      <c r="AI52" s="178"/>
      <c r="AJ52" s="152"/>
      <c r="AK52" s="152"/>
      <c r="AL52" s="152"/>
      <c r="AM52" s="161"/>
      <c r="AN52" s="152"/>
      <c r="AO52" s="152"/>
      <c r="AP52" s="152"/>
      <c r="AQ52" s="154"/>
      <c r="AR52" s="23"/>
      <c r="AS52" s="23"/>
    </row>
    <row r="53" spans="1:45" ht="15" customHeight="1" x14ac:dyDescent="0.2">
      <c r="A53" s="100"/>
      <c r="B53" s="172">
        <v>2006</v>
      </c>
      <c r="C53" s="110" t="s">
        <v>43</v>
      </c>
      <c r="D53" s="152" t="s">
        <v>49</v>
      </c>
      <c r="E53" s="110"/>
      <c r="F53" s="110">
        <v>29</v>
      </c>
      <c r="G53" s="110">
        <v>1</v>
      </c>
      <c r="H53" s="173">
        <f>PRODUCT((F21+G21)/E21)</f>
        <v>0</v>
      </c>
      <c r="I53" s="173">
        <f>PRODUCT(H21/E21)</f>
        <v>0</v>
      </c>
      <c r="J53" s="173">
        <f>PRODUCT(F21+G21+H21)/E21</f>
        <v>0</v>
      </c>
      <c r="K53" s="174">
        <f>PRODUCT(I21/E21)</f>
        <v>0</v>
      </c>
      <c r="L53" s="46"/>
      <c r="M53" s="162" t="s">
        <v>147</v>
      </c>
      <c r="N53" s="110"/>
      <c r="O53" s="110"/>
      <c r="P53" s="192" t="s">
        <v>262</v>
      </c>
      <c r="Q53" s="192" t="s">
        <v>243</v>
      </c>
      <c r="R53" s="192" t="s">
        <v>224</v>
      </c>
      <c r="S53" s="192" t="s">
        <v>205</v>
      </c>
      <c r="T53" s="173"/>
      <c r="U53" s="174" t="s">
        <v>186</v>
      </c>
      <c r="V53" s="46"/>
      <c r="W53" s="176"/>
      <c r="X53" s="161"/>
      <c r="Y53" s="161"/>
      <c r="Z53" s="152"/>
      <c r="AA53" s="152"/>
      <c r="AB53" s="152"/>
      <c r="AC53" s="161"/>
      <c r="AD53" s="152"/>
      <c r="AE53" s="152"/>
      <c r="AF53" s="152"/>
      <c r="AG53" s="152"/>
      <c r="AH53" s="154"/>
      <c r="AI53" s="178"/>
      <c r="AJ53" s="152"/>
      <c r="AK53" s="152"/>
      <c r="AL53" s="152"/>
      <c r="AM53" s="161"/>
      <c r="AN53" s="152"/>
      <c r="AO53" s="152"/>
      <c r="AP53" s="152"/>
      <c r="AQ53" s="154"/>
      <c r="AR53" s="23"/>
      <c r="AS53" s="23"/>
    </row>
    <row r="54" spans="1:45" ht="15" customHeight="1" x14ac:dyDescent="0.2">
      <c r="A54" s="100"/>
      <c r="B54" s="172">
        <v>2007</v>
      </c>
      <c r="C54" s="110"/>
      <c r="D54" s="152"/>
      <c r="E54" s="110"/>
      <c r="F54" s="110">
        <v>30</v>
      </c>
      <c r="G54" s="110"/>
      <c r="H54" s="173"/>
      <c r="I54" s="173"/>
      <c r="J54" s="173"/>
      <c r="K54" s="174"/>
      <c r="L54" s="46"/>
      <c r="M54" s="162" t="s">
        <v>148</v>
      </c>
      <c r="N54" s="110"/>
      <c r="O54" s="110"/>
      <c r="P54" s="192" t="s">
        <v>263</v>
      </c>
      <c r="Q54" s="192" t="s">
        <v>244</v>
      </c>
      <c r="R54" s="192" t="s">
        <v>225</v>
      </c>
      <c r="S54" s="192" t="s">
        <v>206</v>
      </c>
      <c r="T54" s="173"/>
      <c r="U54" s="174" t="s">
        <v>187</v>
      </c>
      <c r="V54" s="46"/>
      <c r="W54" s="176"/>
      <c r="X54" s="161"/>
      <c r="Y54" s="161"/>
      <c r="Z54" s="152"/>
      <c r="AA54" s="152"/>
      <c r="AB54" s="152"/>
      <c r="AC54" s="161"/>
      <c r="AD54" s="152"/>
      <c r="AE54" s="152"/>
      <c r="AF54" s="152"/>
      <c r="AG54" s="152"/>
      <c r="AH54" s="154"/>
      <c r="AI54" s="178"/>
      <c r="AJ54" s="152"/>
      <c r="AK54" s="152"/>
      <c r="AL54" s="152"/>
      <c r="AM54" s="161"/>
      <c r="AN54" s="152"/>
      <c r="AO54" s="152"/>
      <c r="AP54" s="152"/>
      <c r="AQ54" s="154"/>
      <c r="AR54" s="23"/>
      <c r="AS54" s="23"/>
    </row>
    <row r="55" spans="1:45" ht="15" customHeight="1" x14ac:dyDescent="0.2">
      <c r="A55" s="100"/>
      <c r="B55" s="172">
        <v>2008</v>
      </c>
      <c r="C55" s="110"/>
      <c r="D55" s="152"/>
      <c r="E55" s="110"/>
      <c r="F55" s="110">
        <v>31</v>
      </c>
      <c r="G55" s="110"/>
      <c r="H55" s="173"/>
      <c r="I55" s="173"/>
      <c r="J55" s="173"/>
      <c r="K55" s="174"/>
      <c r="L55" s="46"/>
      <c r="M55" s="162" t="s">
        <v>149</v>
      </c>
      <c r="N55" s="110"/>
      <c r="O55" s="110"/>
      <c r="P55" s="192" t="s">
        <v>264</v>
      </c>
      <c r="Q55" s="192" t="s">
        <v>186</v>
      </c>
      <c r="R55" s="192" t="s">
        <v>226</v>
      </c>
      <c r="S55" s="192" t="s">
        <v>207</v>
      </c>
      <c r="T55" s="173"/>
      <c r="U55" s="174" t="s">
        <v>188</v>
      </c>
      <c r="V55" s="46"/>
      <c r="W55" s="176"/>
      <c r="X55" s="161"/>
      <c r="Y55" s="161"/>
      <c r="Z55" s="152"/>
      <c r="AA55" s="152"/>
      <c r="AB55" s="152"/>
      <c r="AC55" s="161"/>
      <c r="AD55" s="152"/>
      <c r="AE55" s="152"/>
      <c r="AF55" s="152"/>
      <c r="AG55" s="152"/>
      <c r="AH55" s="154"/>
      <c r="AI55" s="178"/>
      <c r="AJ55" s="152"/>
      <c r="AK55" s="152"/>
      <c r="AL55" s="152"/>
      <c r="AM55" s="161"/>
      <c r="AN55" s="152"/>
      <c r="AO55" s="152"/>
      <c r="AP55" s="152"/>
      <c r="AQ55" s="154"/>
      <c r="AR55" s="23"/>
      <c r="AS55" s="23"/>
    </row>
    <row r="56" spans="1:45" ht="15" customHeight="1" x14ac:dyDescent="0.2">
      <c r="A56" s="100"/>
      <c r="B56" s="172">
        <v>2009</v>
      </c>
      <c r="C56" s="110"/>
      <c r="D56" s="152"/>
      <c r="E56" s="110"/>
      <c r="F56" s="110">
        <v>32</v>
      </c>
      <c r="G56" s="110"/>
      <c r="H56" s="173"/>
      <c r="I56" s="173"/>
      <c r="J56" s="173"/>
      <c r="K56" s="174"/>
      <c r="L56" s="46"/>
      <c r="M56" s="162" t="s">
        <v>150</v>
      </c>
      <c r="N56" s="110"/>
      <c r="O56" s="110"/>
      <c r="P56" s="192" t="s">
        <v>265</v>
      </c>
      <c r="Q56" s="192" t="s">
        <v>245</v>
      </c>
      <c r="R56" s="192" t="s">
        <v>227</v>
      </c>
      <c r="S56" s="192" t="s">
        <v>208</v>
      </c>
      <c r="T56" s="173"/>
      <c r="U56" s="174" t="s">
        <v>181</v>
      </c>
      <c r="V56" s="46"/>
      <c r="W56" s="176"/>
      <c r="X56" s="161"/>
      <c r="Y56" s="161"/>
      <c r="Z56" s="152"/>
      <c r="AA56" s="152"/>
      <c r="AB56" s="152"/>
      <c r="AC56" s="161"/>
      <c r="AD56" s="152"/>
      <c r="AE56" s="152"/>
      <c r="AF56" s="152"/>
      <c r="AG56" s="152"/>
      <c r="AH56" s="154"/>
      <c r="AI56" s="178"/>
      <c r="AJ56" s="152"/>
      <c r="AK56" s="152"/>
      <c r="AL56" s="152"/>
      <c r="AM56" s="161"/>
      <c r="AN56" s="152"/>
      <c r="AO56" s="152"/>
      <c r="AP56" s="152"/>
      <c r="AQ56" s="154"/>
      <c r="AR56" s="23"/>
      <c r="AS56" s="23"/>
    </row>
    <row r="57" spans="1:45" ht="15" customHeight="1" x14ac:dyDescent="0.2">
      <c r="A57" s="100"/>
      <c r="B57" s="172">
        <v>2010</v>
      </c>
      <c r="C57" s="110"/>
      <c r="D57" s="152"/>
      <c r="E57" s="110"/>
      <c r="F57" s="110">
        <v>33</v>
      </c>
      <c r="G57" s="110"/>
      <c r="H57" s="173"/>
      <c r="I57" s="173"/>
      <c r="J57" s="173"/>
      <c r="K57" s="174"/>
      <c r="L57" s="46"/>
      <c r="M57" s="162" t="s">
        <v>151</v>
      </c>
      <c r="N57" s="110"/>
      <c r="O57" s="110"/>
      <c r="P57" s="192" t="s">
        <v>266</v>
      </c>
      <c r="Q57" s="192" t="s">
        <v>246</v>
      </c>
      <c r="R57" s="192" t="s">
        <v>228</v>
      </c>
      <c r="S57" s="192" t="s">
        <v>209</v>
      </c>
      <c r="T57" s="173"/>
      <c r="U57" s="174" t="s">
        <v>189</v>
      </c>
      <c r="V57" s="46"/>
      <c r="W57" s="176"/>
      <c r="X57" s="161"/>
      <c r="Y57" s="161"/>
      <c r="Z57" s="152"/>
      <c r="AA57" s="152"/>
      <c r="AB57" s="152"/>
      <c r="AC57" s="161"/>
      <c r="AD57" s="152"/>
      <c r="AE57" s="152"/>
      <c r="AF57" s="152"/>
      <c r="AG57" s="152"/>
      <c r="AH57" s="154"/>
      <c r="AI57" s="178"/>
      <c r="AJ57" s="152"/>
      <c r="AK57" s="152"/>
      <c r="AL57" s="152"/>
      <c r="AM57" s="161"/>
      <c r="AN57" s="152"/>
      <c r="AO57" s="152"/>
      <c r="AP57" s="152"/>
      <c r="AQ57" s="154"/>
      <c r="AR57" s="23"/>
      <c r="AS57" s="23"/>
    </row>
    <row r="58" spans="1:45" ht="15" customHeight="1" x14ac:dyDescent="0.2">
      <c r="A58" s="100"/>
      <c r="B58" s="172">
        <v>2011</v>
      </c>
      <c r="C58" s="110"/>
      <c r="D58" s="152"/>
      <c r="E58" s="110"/>
      <c r="F58" s="110">
        <v>34</v>
      </c>
      <c r="G58" s="110"/>
      <c r="H58" s="173"/>
      <c r="I58" s="173"/>
      <c r="J58" s="173"/>
      <c r="K58" s="174"/>
      <c r="L58" s="46"/>
      <c r="M58" s="162" t="s">
        <v>152</v>
      </c>
      <c r="N58" s="110"/>
      <c r="O58" s="110"/>
      <c r="P58" s="192" t="s">
        <v>267</v>
      </c>
      <c r="Q58" s="192" t="s">
        <v>247</v>
      </c>
      <c r="R58" s="192" t="s">
        <v>229</v>
      </c>
      <c r="S58" s="192" t="s">
        <v>210</v>
      </c>
      <c r="T58" s="173"/>
      <c r="U58" s="174" t="s">
        <v>190</v>
      </c>
      <c r="V58" s="46"/>
      <c r="W58" s="176"/>
      <c r="X58" s="161"/>
      <c r="Y58" s="161"/>
      <c r="Z58" s="152"/>
      <c r="AA58" s="152"/>
      <c r="AB58" s="152"/>
      <c r="AC58" s="161"/>
      <c r="AD58" s="152"/>
      <c r="AE58" s="152"/>
      <c r="AF58" s="152"/>
      <c r="AG58" s="152"/>
      <c r="AH58" s="154"/>
      <c r="AI58" s="178"/>
      <c r="AJ58" s="152"/>
      <c r="AK58" s="152"/>
      <c r="AL58" s="152"/>
      <c r="AM58" s="161"/>
      <c r="AN58" s="152"/>
      <c r="AO58" s="152"/>
      <c r="AP58" s="152"/>
      <c r="AQ58" s="154"/>
      <c r="AR58" s="23"/>
      <c r="AS58" s="23"/>
    </row>
    <row r="59" spans="1:45" ht="15" customHeight="1" x14ac:dyDescent="0.2">
      <c r="A59" s="100"/>
      <c r="B59" s="172">
        <v>2012</v>
      </c>
      <c r="C59" s="110"/>
      <c r="D59" s="152"/>
      <c r="E59" s="110"/>
      <c r="F59" s="110">
        <v>35</v>
      </c>
      <c r="G59" s="110"/>
      <c r="H59" s="173"/>
      <c r="I59" s="173"/>
      <c r="J59" s="173"/>
      <c r="K59" s="174"/>
      <c r="L59" s="46"/>
      <c r="M59" s="162" t="s">
        <v>153</v>
      </c>
      <c r="N59" s="110"/>
      <c r="O59" s="110"/>
      <c r="P59" s="192" t="s">
        <v>268</v>
      </c>
      <c r="Q59" s="192" t="s">
        <v>248</v>
      </c>
      <c r="R59" s="192" t="s">
        <v>230</v>
      </c>
      <c r="S59" s="192" t="s">
        <v>211</v>
      </c>
      <c r="T59" s="173"/>
      <c r="U59" s="174" t="s">
        <v>191</v>
      </c>
      <c r="V59" s="46"/>
      <c r="W59" s="176"/>
      <c r="X59" s="161"/>
      <c r="Y59" s="161"/>
      <c r="Z59" s="152"/>
      <c r="AA59" s="152"/>
      <c r="AB59" s="152"/>
      <c r="AC59" s="161"/>
      <c r="AD59" s="152"/>
      <c r="AE59" s="152"/>
      <c r="AF59" s="152"/>
      <c r="AG59" s="152"/>
      <c r="AH59" s="154"/>
      <c r="AI59" s="178"/>
      <c r="AJ59" s="152"/>
      <c r="AK59" s="152"/>
      <c r="AL59" s="152"/>
      <c r="AM59" s="161"/>
      <c r="AN59" s="152"/>
      <c r="AO59" s="152"/>
      <c r="AP59" s="152"/>
      <c r="AQ59" s="154"/>
      <c r="AR59" s="23"/>
      <c r="AS59" s="23"/>
    </row>
    <row r="60" spans="1:45" ht="15" customHeight="1" x14ac:dyDescent="0.2">
      <c r="A60" s="100"/>
      <c r="B60" s="172">
        <v>2013</v>
      </c>
      <c r="C60" s="110" t="s">
        <v>63</v>
      </c>
      <c r="D60" s="152" t="s">
        <v>36</v>
      </c>
      <c r="E60" s="110"/>
      <c r="F60" s="110">
        <v>36</v>
      </c>
      <c r="G60" s="110">
        <v>1</v>
      </c>
      <c r="H60" s="173">
        <f>PRODUCT((F27+G27)/E27)</f>
        <v>0</v>
      </c>
      <c r="I60" s="173">
        <f>PRODUCT(H27/E27)</f>
        <v>0</v>
      </c>
      <c r="J60" s="173">
        <f>PRODUCT(F27+G27+H27)/E27</f>
        <v>0</v>
      </c>
      <c r="K60" s="174">
        <f>PRODUCT(I27/E27)</f>
        <v>1</v>
      </c>
      <c r="L60" s="46"/>
      <c r="M60" s="162" t="s">
        <v>154</v>
      </c>
      <c r="N60" s="110"/>
      <c r="O60" s="110"/>
      <c r="P60" s="192" t="s">
        <v>269</v>
      </c>
      <c r="Q60" s="192" t="s">
        <v>249</v>
      </c>
      <c r="R60" s="192" t="s">
        <v>231</v>
      </c>
      <c r="S60" s="192" t="s">
        <v>212</v>
      </c>
      <c r="T60" s="173"/>
      <c r="U60" s="174" t="s">
        <v>192</v>
      </c>
      <c r="V60" s="46"/>
      <c r="W60" s="176"/>
      <c r="X60" s="161"/>
      <c r="Y60" s="161"/>
      <c r="Z60" s="152"/>
      <c r="AA60" s="152"/>
      <c r="AB60" s="152"/>
      <c r="AC60" s="161"/>
      <c r="AD60" s="152"/>
      <c r="AE60" s="152"/>
      <c r="AF60" s="152"/>
      <c r="AG60" s="152"/>
      <c r="AH60" s="154"/>
      <c r="AI60" s="178"/>
      <c r="AJ60" s="152"/>
      <c r="AK60" s="152"/>
      <c r="AL60" s="152"/>
      <c r="AM60" s="161"/>
      <c r="AN60" s="152"/>
      <c r="AO60" s="152"/>
      <c r="AP60" s="152"/>
      <c r="AQ60" s="154"/>
      <c r="AR60" s="23"/>
      <c r="AS60" s="23"/>
    </row>
    <row r="61" spans="1:45" ht="15" customHeight="1" x14ac:dyDescent="0.2">
      <c r="A61" s="100"/>
      <c r="B61" s="155"/>
      <c r="C61" s="157"/>
      <c r="D61" s="157"/>
      <c r="E61" s="157"/>
      <c r="F61" s="157"/>
      <c r="G61" s="157"/>
      <c r="H61" s="179"/>
      <c r="I61" s="179"/>
      <c r="J61" s="179"/>
      <c r="K61" s="180"/>
      <c r="L61" s="46"/>
      <c r="M61" s="155"/>
      <c r="N61" s="157"/>
      <c r="O61" s="157"/>
      <c r="P61" s="157"/>
      <c r="Q61" s="157"/>
      <c r="R61" s="157"/>
      <c r="S61" s="157"/>
      <c r="T61" s="157"/>
      <c r="U61" s="180"/>
      <c r="V61" s="46"/>
      <c r="W61" s="155"/>
      <c r="X61" s="157"/>
      <c r="Y61" s="157"/>
      <c r="Z61" s="157"/>
      <c r="AA61" s="157"/>
      <c r="AB61" s="157"/>
      <c r="AC61" s="157"/>
      <c r="AD61" s="157"/>
      <c r="AE61" s="157"/>
      <c r="AF61" s="179"/>
      <c r="AG61" s="179"/>
      <c r="AH61" s="181"/>
      <c r="AI61" s="157"/>
      <c r="AJ61" s="157"/>
      <c r="AK61" s="157"/>
      <c r="AL61" s="157"/>
      <c r="AM61" s="157"/>
      <c r="AN61" s="157"/>
      <c r="AO61" s="157"/>
      <c r="AP61" s="157"/>
      <c r="AQ61" s="159"/>
      <c r="AR61" s="23"/>
      <c r="AS61" s="23"/>
    </row>
    <row r="62" spans="1:45" ht="15" customHeight="1" x14ac:dyDescent="0.2">
      <c r="A62" s="10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182"/>
      <c r="AG62" s="183"/>
      <c r="AH62" s="182"/>
      <c r="AI62" s="43"/>
      <c r="AJ62" s="43"/>
      <c r="AK62" s="43"/>
      <c r="AL62" s="43"/>
      <c r="AM62" s="43"/>
      <c r="AN62" s="43"/>
      <c r="AO62" s="43"/>
      <c r="AP62" s="43"/>
      <c r="AQ62" s="43"/>
      <c r="AR62" s="23"/>
      <c r="AS62" s="23"/>
    </row>
    <row r="63" spans="1:45" ht="15" customHeight="1" x14ac:dyDescent="0.2">
      <c r="A63" s="100"/>
      <c r="B63" s="164" t="s">
        <v>155</v>
      </c>
      <c r="C63" s="165"/>
      <c r="D63" s="165"/>
      <c r="E63" s="165"/>
      <c r="F63" s="165" t="s">
        <v>129</v>
      </c>
      <c r="G63" s="165" t="s">
        <v>3</v>
      </c>
      <c r="H63" s="165" t="s">
        <v>5</v>
      </c>
      <c r="I63" s="165" t="s">
        <v>6</v>
      </c>
      <c r="J63" s="165" t="s">
        <v>130</v>
      </c>
      <c r="K63" s="166" t="s">
        <v>17</v>
      </c>
      <c r="L63" s="43"/>
      <c r="M63" s="167" t="s">
        <v>131</v>
      </c>
      <c r="N63" s="168"/>
      <c r="O63" s="168"/>
      <c r="P63" s="165" t="s">
        <v>3</v>
      </c>
      <c r="Q63" s="165" t="s">
        <v>5</v>
      </c>
      <c r="R63" s="165" t="s">
        <v>6</v>
      </c>
      <c r="S63" s="165" t="s">
        <v>130</v>
      </c>
      <c r="T63" s="168"/>
      <c r="U63" s="166" t="s">
        <v>17</v>
      </c>
      <c r="V63" s="43"/>
      <c r="W63" s="167" t="s">
        <v>156</v>
      </c>
      <c r="X63" s="168"/>
      <c r="Y63" s="168"/>
      <c r="Z63" s="168"/>
      <c r="AA63" s="168"/>
      <c r="AB63" s="168"/>
      <c r="AC63" s="168"/>
      <c r="AD63" s="168"/>
      <c r="AE63" s="168"/>
      <c r="AF63" s="184"/>
      <c r="AG63" s="184"/>
      <c r="AH63" s="185"/>
      <c r="AI63" s="186"/>
      <c r="AJ63" s="170"/>
      <c r="AK63" s="170"/>
      <c r="AL63" s="170"/>
      <c r="AM63" s="168"/>
      <c r="AN63" s="168"/>
      <c r="AO63" s="168"/>
      <c r="AP63" s="168"/>
      <c r="AQ63" s="171"/>
      <c r="AR63" s="23"/>
      <c r="AS63" s="23"/>
    </row>
    <row r="64" spans="1:45" ht="15" customHeight="1" x14ac:dyDescent="0.2">
      <c r="A64" s="100"/>
      <c r="B64" s="172">
        <v>1998</v>
      </c>
      <c r="C64" s="110" t="s">
        <v>38</v>
      </c>
      <c r="D64" s="152" t="s">
        <v>39</v>
      </c>
      <c r="E64" s="110"/>
      <c r="F64" s="110">
        <v>21</v>
      </c>
      <c r="G64" s="110">
        <v>9</v>
      </c>
      <c r="H64" s="173">
        <f>PRODUCT((V12+W12)/U12)</f>
        <v>0.44444444444444442</v>
      </c>
      <c r="I64" s="173">
        <f>PRODUCT(X12/U12)</f>
        <v>0</v>
      </c>
      <c r="J64" s="173">
        <f>PRODUCT(V12+W12+X12)/U12</f>
        <v>0.44444444444444442</v>
      </c>
      <c r="K64" s="174">
        <f>PRODUCT(Y12/U12)</f>
        <v>0.55555555555555558</v>
      </c>
      <c r="L64" s="46"/>
      <c r="M64" s="162" t="s">
        <v>157</v>
      </c>
      <c r="N64" s="110"/>
      <c r="O64" s="110">
        <v>20</v>
      </c>
      <c r="P64" s="110" t="s">
        <v>270</v>
      </c>
      <c r="Q64" s="110" t="s">
        <v>283</v>
      </c>
      <c r="R64" s="160"/>
      <c r="S64" s="193" t="s">
        <v>306</v>
      </c>
      <c r="T64" s="187"/>
      <c r="U64" s="174" t="s">
        <v>317</v>
      </c>
      <c r="V64" s="46"/>
      <c r="W64" s="172"/>
      <c r="X64" s="161"/>
      <c r="Y64" s="161"/>
      <c r="Z64" s="152"/>
      <c r="AA64" s="152"/>
      <c r="AB64" s="152"/>
      <c r="AC64" s="152"/>
      <c r="AD64" s="152"/>
      <c r="AE64" s="152"/>
      <c r="AF64" s="188"/>
      <c r="AG64" s="187"/>
      <c r="AH64" s="174"/>
      <c r="AI64" s="160"/>
      <c r="AJ64" s="160"/>
      <c r="AK64" s="152"/>
      <c r="AL64" s="152"/>
      <c r="AM64" s="152"/>
      <c r="AN64" s="152"/>
      <c r="AO64" s="152"/>
      <c r="AP64" s="152"/>
      <c r="AQ64" s="154"/>
      <c r="AR64" s="23"/>
      <c r="AS64" s="23"/>
    </row>
    <row r="65" spans="1:45" ht="15" customHeight="1" x14ac:dyDescent="0.2">
      <c r="A65" s="100"/>
      <c r="B65" s="172">
        <v>1999</v>
      </c>
      <c r="C65" s="110" t="s">
        <v>40</v>
      </c>
      <c r="D65" s="152" t="s">
        <v>41</v>
      </c>
      <c r="E65" s="110"/>
      <c r="F65" s="110">
        <v>22</v>
      </c>
      <c r="G65" s="110"/>
      <c r="H65" s="173"/>
      <c r="I65" s="173"/>
      <c r="J65" s="173"/>
      <c r="K65" s="174"/>
      <c r="L65" s="46"/>
      <c r="M65" s="162" t="s">
        <v>158</v>
      </c>
      <c r="N65" s="110"/>
      <c r="O65" s="110">
        <v>20</v>
      </c>
      <c r="P65" s="110" t="s">
        <v>271</v>
      </c>
      <c r="Q65" s="110" t="s">
        <v>265</v>
      </c>
      <c r="R65" s="160"/>
      <c r="S65" s="110" t="s">
        <v>307</v>
      </c>
      <c r="T65" s="187"/>
      <c r="U65" s="174" t="s">
        <v>319</v>
      </c>
      <c r="V65" s="46"/>
      <c r="W65" s="172"/>
      <c r="X65" s="161"/>
      <c r="Y65" s="161"/>
      <c r="Z65" s="152"/>
      <c r="AA65" s="152"/>
      <c r="AB65" s="152"/>
      <c r="AC65" s="152"/>
      <c r="AD65" s="152"/>
      <c r="AE65" s="152"/>
      <c r="AF65" s="188"/>
      <c r="AG65" s="187"/>
      <c r="AH65" s="174"/>
      <c r="AI65" s="152"/>
      <c r="AJ65" s="152"/>
      <c r="AK65" s="152"/>
      <c r="AL65" s="152"/>
      <c r="AM65" s="152"/>
      <c r="AN65" s="152"/>
      <c r="AO65" s="152"/>
      <c r="AP65" s="152"/>
      <c r="AQ65" s="154"/>
      <c r="AR65" s="23"/>
      <c r="AS65" s="23"/>
    </row>
    <row r="66" spans="1:45" ht="15" customHeight="1" x14ac:dyDescent="0.2">
      <c r="A66" s="100"/>
      <c r="B66" s="172">
        <v>2000</v>
      </c>
      <c r="C66" s="110" t="s">
        <v>42</v>
      </c>
      <c r="D66" s="152" t="s">
        <v>41</v>
      </c>
      <c r="E66" s="110"/>
      <c r="F66" s="110">
        <v>23</v>
      </c>
      <c r="G66" s="110">
        <v>3</v>
      </c>
      <c r="H66" s="173">
        <f>PRODUCT((V14+W14)/U14)</f>
        <v>0</v>
      </c>
      <c r="I66" s="173">
        <f>PRODUCT(X14/U14)</f>
        <v>0</v>
      </c>
      <c r="J66" s="173">
        <f>PRODUCT(V14+W14+X14)/U14</f>
        <v>0</v>
      </c>
      <c r="K66" s="174">
        <f>PRODUCT(Y14/U14)</f>
        <v>1.6666666666666667</v>
      </c>
      <c r="L66" s="46"/>
      <c r="M66" s="162" t="s">
        <v>159</v>
      </c>
      <c r="N66" s="110"/>
      <c r="O66" s="110">
        <v>21</v>
      </c>
      <c r="P66" s="110" t="s">
        <v>272</v>
      </c>
      <c r="Q66" s="110" t="s">
        <v>266</v>
      </c>
      <c r="R66" s="160"/>
      <c r="S66" s="110" t="s">
        <v>245</v>
      </c>
      <c r="T66" s="187"/>
      <c r="U66" s="174" t="s">
        <v>320</v>
      </c>
      <c r="V66" s="46"/>
      <c r="W66" s="172"/>
      <c r="X66" s="161"/>
      <c r="Y66" s="161"/>
      <c r="Z66" s="152"/>
      <c r="AA66" s="152"/>
      <c r="AB66" s="152"/>
      <c r="AC66" s="152"/>
      <c r="AD66" s="152"/>
      <c r="AE66" s="152"/>
      <c r="AF66" s="188"/>
      <c r="AG66" s="187"/>
      <c r="AH66" s="174"/>
      <c r="AI66" s="152"/>
      <c r="AJ66" s="152"/>
      <c r="AK66" s="152"/>
      <c r="AL66" s="152"/>
      <c r="AM66" s="161"/>
      <c r="AN66" s="152"/>
      <c r="AO66" s="152"/>
      <c r="AP66" s="152"/>
      <c r="AQ66" s="154"/>
      <c r="AR66" s="23"/>
      <c r="AS66" s="23"/>
    </row>
    <row r="67" spans="1:45" ht="15" customHeight="1" x14ac:dyDescent="0.2">
      <c r="A67" s="100"/>
      <c r="B67" s="172">
        <v>2001</v>
      </c>
      <c r="C67" s="110" t="s">
        <v>43</v>
      </c>
      <c r="D67" s="152" t="s">
        <v>41</v>
      </c>
      <c r="E67" s="110"/>
      <c r="F67" s="110">
        <v>24</v>
      </c>
      <c r="G67" s="110">
        <v>3</v>
      </c>
      <c r="H67" s="190">
        <f>PRODUCT((V15+W15)/U15)</f>
        <v>1</v>
      </c>
      <c r="I67" s="173">
        <f>PRODUCT(X15/U15)</f>
        <v>0</v>
      </c>
      <c r="J67" s="190">
        <f>PRODUCT(V15+W15+X15)/U15</f>
        <v>1</v>
      </c>
      <c r="K67" s="174">
        <f>PRODUCT(Y15/U15)</f>
        <v>1.3333333333333333</v>
      </c>
      <c r="L67" s="46"/>
      <c r="M67" s="162" t="s">
        <v>160</v>
      </c>
      <c r="N67" s="110"/>
      <c r="O67" s="110"/>
      <c r="P67" s="110" t="s">
        <v>273</v>
      </c>
      <c r="Q67" s="193" t="s">
        <v>284</v>
      </c>
      <c r="R67" s="160"/>
      <c r="S67" s="110" t="s">
        <v>308</v>
      </c>
      <c r="T67" s="187"/>
      <c r="U67" s="174" t="s">
        <v>321</v>
      </c>
      <c r="V67" s="46"/>
      <c r="W67" s="172"/>
      <c r="X67" s="161"/>
      <c r="Y67" s="161"/>
      <c r="Z67" s="152"/>
      <c r="AA67" s="152"/>
      <c r="AB67" s="152"/>
      <c r="AC67" s="152"/>
      <c r="AD67" s="152"/>
      <c r="AE67" s="152"/>
      <c r="AF67" s="188"/>
      <c r="AG67" s="187"/>
      <c r="AH67" s="174"/>
      <c r="AI67" s="152"/>
      <c r="AJ67" s="152"/>
      <c r="AK67" s="152"/>
      <c r="AL67" s="152"/>
      <c r="AM67" s="161"/>
      <c r="AN67" s="152"/>
      <c r="AO67" s="152"/>
      <c r="AP67" s="152"/>
      <c r="AQ67" s="154"/>
      <c r="AR67" s="23"/>
      <c r="AS67" s="23"/>
    </row>
    <row r="68" spans="1:45" ht="15" customHeight="1" x14ac:dyDescent="0.2">
      <c r="A68" s="100"/>
      <c r="B68" s="172">
        <v>2002</v>
      </c>
      <c r="C68" s="110" t="s">
        <v>44</v>
      </c>
      <c r="D68" s="152" t="s">
        <v>41</v>
      </c>
      <c r="E68" s="110"/>
      <c r="F68" s="110">
        <v>25</v>
      </c>
      <c r="G68" s="110">
        <v>3</v>
      </c>
      <c r="H68" s="173">
        <f>PRODUCT((V16+W16)/U16)</f>
        <v>0</v>
      </c>
      <c r="I68" s="173">
        <f>PRODUCT(X16/U16)</f>
        <v>0</v>
      </c>
      <c r="J68" s="173">
        <f>PRODUCT(V16+W16+X16)/U16</f>
        <v>0</v>
      </c>
      <c r="K68" s="191">
        <f>PRODUCT(Y16/U16)</f>
        <v>2</v>
      </c>
      <c r="L68" s="46"/>
      <c r="M68" s="162" t="s">
        <v>161</v>
      </c>
      <c r="N68" s="110"/>
      <c r="O68" s="110"/>
      <c r="P68" s="110" t="s">
        <v>274</v>
      </c>
      <c r="Q68" s="110" t="s">
        <v>285</v>
      </c>
      <c r="R68" s="160"/>
      <c r="S68" s="110" t="s">
        <v>258</v>
      </c>
      <c r="T68" s="187"/>
      <c r="U68" s="174" t="s">
        <v>322</v>
      </c>
      <c r="V68" s="46"/>
      <c r="W68" s="172"/>
      <c r="X68" s="161"/>
      <c r="Y68" s="161"/>
      <c r="Z68" s="152"/>
      <c r="AA68" s="152"/>
      <c r="AB68" s="152"/>
      <c r="AC68" s="152"/>
      <c r="AD68" s="152"/>
      <c r="AE68" s="152"/>
      <c r="AF68" s="188"/>
      <c r="AG68" s="187"/>
      <c r="AH68" s="174"/>
      <c r="AI68" s="152"/>
      <c r="AJ68" s="152"/>
      <c r="AK68" s="152"/>
      <c r="AL68" s="152"/>
      <c r="AM68" s="161"/>
      <c r="AN68" s="152"/>
      <c r="AO68" s="152"/>
      <c r="AP68" s="152"/>
      <c r="AQ68" s="154"/>
      <c r="AR68" s="23"/>
      <c r="AS68" s="23"/>
    </row>
    <row r="69" spans="1:45" ht="15" customHeight="1" x14ac:dyDescent="0.2">
      <c r="A69" s="100"/>
      <c r="B69" s="172">
        <v>2003</v>
      </c>
      <c r="C69" s="110" t="s">
        <v>40</v>
      </c>
      <c r="D69" s="152" t="s">
        <v>41</v>
      </c>
      <c r="E69" s="110"/>
      <c r="F69" s="110">
        <v>26</v>
      </c>
      <c r="G69" s="110"/>
      <c r="H69" s="173"/>
      <c r="I69" s="173"/>
      <c r="J69" s="173"/>
      <c r="K69" s="174"/>
      <c r="L69" s="46"/>
      <c r="M69" s="162" t="s">
        <v>162</v>
      </c>
      <c r="N69" s="110"/>
      <c r="O69" s="110"/>
      <c r="P69" s="110" t="s">
        <v>275</v>
      </c>
      <c r="Q69" s="110" t="s">
        <v>286</v>
      </c>
      <c r="R69" s="160"/>
      <c r="S69" s="110" t="s">
        <v>309</v>
      </c>
      <c r="T69" s="187"/>
      <c r="U69" s="174" t="s">
        <v>323</v>
      </c>
      <c r="V69" s="46"/>
      <c r="W69" s="172"/>
      <c r="X69" s="161"/>
      <c r="Y69" s="161"/>
      <c r="Z69" s="152"/>
      <c r="AA69" s="152"/>
      <c r="AB69" s="152"/>
      <c r="AC69" s="152"/>
      <c r="AD69" s="152"/>
      <c r="AE69" s="152"/>
      <c r="AF69" s="188"/>
      <c r="AG69" s="187"/>
      <c r="AH69" s="174"/>
      <c r="AI69" s="152"/>
      <c r="AJ69" s="152"/>
      <c r="AK69" s="152"/>
      <c r="AL69" s="152"/>
      <c r="AM69" s="161"/>
      <c r="AN69" s="152"/>
      <c r="AO69" s="152"/>
      <c r="AP69" s="152"/>
      <c r="AQ69" s="154"/>
      <c r="AR69" s="23"/>
      <c r="AS69" s="23"/>
    </row>
    <row r="70" spans="1:45" ht="15" customHeight="1" x14ac:dyDescent="0.2">
      <c r="A70" s="100"/>
      <c r="B70" s="172">
        <v>2004</v>
      </c>
      <c r="C70" s="110" t="s">
        <v>45</v>
      </c>
      <c r="D70" s="152" t="s">
        <v>46</v>
      </c>
      <c r="E70" s="110"/>
      <c r="F70" s="110">
        <v>27</v>
      </c>
      <c r="G70" s="110">
        <v>14</v>
      </c>
      <c r="H70" s="173">
        <f>PRODUCT((V18+W18)/U18)</f>
        <v>7.1428571428571425E-2</v>
      </c>
      <c r="I70" s="190">
        <f>PRODUCT(X18/U18)</f>
        <v>7.1428571428571425E-2</v>
      </c>
      <c r="J70" s="173">
        <f>PRODUCT(V18+W18+X18)/U18</f>
        <v>0.14285714285714285</v>
      </c>
      <c r="K70" s="174">
        <f>PRODUCT(Y18/U18)</f>
        <v>1.2142857142857142</v>
      </c>
      <c r="L70" s="46"/>
      <c r="M70" s="162" t="s">
        <v>163</v>
      </c>
      <c r="N70" s="110"/>
      <c r="O70" s="110"/>
      <c r="P70" s="193" t="s">
        <v>276</v>
      </c>
      <c r="Q70" s="110" t="s">
        <v>287</v>
      </c>
      <c r="R70" s="193" t="s">
        <v>296</v>
      </c>
      <c r="S70" s="110" t="s">
        <v>310</v>
      </c>
      <c r="T70" s="194"/>
      <c r="U70" s="191" t="s">
        <v>324</v>
      </c>
      <c r="V70" s="46"/>
      <c r="W70" s="172"/>
      <c r="X70" s="161"/>
      <c r="Y70" s="161"/>
      <c r="Z70" s="152"/>
      <c r="AA70" s="152"/>
      <c r="AB70" s="152"/>
      <c r="AC70" s="152"/>
      <c r="AD70" s="152"/>
      <c r="AE70" s="152"/>
      <c r="AF70" s="188"/>
      <c r="AG70" s="187"/>
      <c r="AH70" s="174"/>
      <c r="AI70" s="152"/>
      <c r="AJ70" s="152"/>
      <c r="AK70" s="152"/>
      <c r="AL70" s="152"/>
      <c r="AM70" s="161"/>
      <c r="AN70" s="152"/>
      <c r="AO70" s="152"/>
      <c r="AP70" s="152"/>
      <c r="AQ70" s="154"/>
      <c r="AR70" s="23"/>
      <c r="AS70" s="23"/>
    </row>
    <row r="71" spans="1:45" ht="15" customHeight="1" x14ac:dyDescent="0.2">
      <c r="A71" s="100"/>
      <c r="B71" s="172">
        <v>2005</v>
      </c>
      <c r="C71" s="110"/>
      <c r="D71" s="152"/>
      <c r="E71" s="110"/>
      <c r="F71" s="110">
        <v>28</v>
      </c>
      <c r="G71" s="110"/>
      <c r="H71" s="173"/>
      <c r="I71" s="173"/>
      <c r="J71" s="173"/>
      <c r="K71" s="174"/>
      <c r="L71" s="46"/>
      <c r="M71" s="162" t="s">
        <v>164</v>
      </c>
      <c r="N71" s="110"/>
      <c r="O71" s="110"/>
      <c r="P71" s="110" t="s">
        <v>277</v>
      </c>
      <c r="Q71" s="110" t="s">
        <v>288</v>
      </c>
      <c r="R71" s="110" t="s">
        <v>297</v>
      </c>
      <c r="S71" s="110" t="s">
        <v>311</v>
      </c>
      <c r="T71" s="187"/>
      <c r="U71" s="174" t="s">
        <v>325</v>
      </c>
      <c r="V71" s="46"/>
      <c r="W71" s="172"/>
      <c r="X71" s="161"/>
      <c r="Y71" s="161"/>
      <c r="Z71" s="152"/>
      <c r="AA71" s="152"/>
      <c r="AB71" s="152"/>
      <c r="AC71" s="152"/>
      <c r="AD71" s="152"/>
      <c r="AE71" s="152"/>
      <c r="AF71" s="188"/>
      <c r="AG71" s="187"/>
      <c r="AH71" s="174"/>
      <c r="AI71" s="152"/>
      <c r="AJ71" s="152"/>
      <c r="AK71" s="152"/>
      <c r="AL71" s="152"/>
      <c r="AM71" s="161"/>
      <c r="AN71" s="152"/>
      <c r="AO71" s="152"/>
      <c r="AP71" s="152"/>
      <c r="AQ71" s="154"/>
      <c r="AR71" s="23"/>
      <c r="AS71" s="23"/>
    </row>
    <row r="72" spans="1:45" ht="15" customHeight="1" x14ac:dyDescent="0.2">
      <c r="A72" s="100"/>
      <c r="B72" s="172">
        <v>2006</v>
      </c>
      <c r="C72" s="110" t="s">
        <v>43</v>
      </c>
      <c r="D72" s="152" t="s">
        <v>49</v>
      </c>
      <c r="E72" s="110"/>
      <c r="F72" s="110">
        <v>29</v>
      </c>
      <c r="G72" s="110"/>
      <c r="H72" s="173"/>
      <c r="I72" s="173"/>
      <c r="J72" s="173"/>
      <c r="K72" s="174"/>
      <c r="L72" s="46"/>
      <c r="M72" s="162" t="s">
        <v>165</v>
      </c>
      <c r="N72" s="110"/>
      <c r="O72" s="110"/>
      <c r="P72" s="110" t="s">
        <v>278</v>
      </c>
      <c r="Q72" s="110" t="s">
        <v>289</v>
      </c>
      <c r="R72" s="110" t="s">
        <v>298</v>
      </c>
      <c r="S72" s="110" t="s">
        <v>312</v>
      </c>
      <c r="T72" s="187"/>
      <c r="U72" s="174" t="s">
        <v>326</v>
      </c>
      <c r="V72" s="46"/>
      <c r="W72" s="172"/>
      <c r="X72" s="161"/>
      <c r="Y72" s="161"/>
      <c r="Z72" s="152"/>
      <c r="AA72" s="152"/>
      <c r="AB72" s="152"/>
      <c r="AC72" s="152"/>
      <c r="AD72" s="152"/>
      <c r="AE72" s="152"/>
      <c r="AF72" s="188"/>
      <c r="AG72" s="187"/>
      <c r="AH72" s="174"/>
      <c r="AI72" s="152"/>
      <c r="AJ72" s="152"/>
      <c r="AK72" s="152"/>
      <c r="AL72" s="152"/>
      <c r="AM72" s="161"/>
      <c r="AN72" s="152"/>
      <c r="AO72" s="152"/>
      <c r="AP72" s="152"/>
      <c r="AQ72" s="154"/>
      <c r="AR72" s="23"/>
      <c r="AS72" s="23"/>
    </row>
    <row r="73" spans="1:45" ht="15" customHeight="1" x14ac:dyDescent="0.2">
      <c r="A73" s="100"/>
      <c r="B73" s="172">
        <v>2007</v>
      </c>
      <c r="C73" s="110"/>
      <c r="D73" s="152"/>
      <c r="E73" s="110"/>
      <c r="F73" s="110">
        <v>30</v>
      </c>
      <c r="G73" s="110"/>
      <c r="H73" s="173"/>
      <c r="I73" s="173"/>
      <c r="J73" s="173"/>
      <c r="K73" s="174"/>
      <c r="L73" s="46"/>
      <c r="M73" s="162" t="s">
        <v>166</v>
      </c>
      <c r="N73" s="110"/>
      <c r="O73" s="110"/>
      <c r="P73" s="110" t="s">
        <v>260</v>
      </c>
      <c r="Q73" s="110" t="s">
        <v>282</v>
      </c>
      <c r="R73" s="110" t="s">
        <v>299</v>
      </c>
      <c r="S73" s="110" t="s">
        <v>188</v>
      </c>
      <c r="T73" s="187"/>
      <c r="U73" s="174" t="s">
        <v>327</v>
      </c>
      <c r="V73" s="46"/>
      <c r="W73" s="172"/>
      <c r="X73" s="161"/>
      <c r="Y73" s="161"/>
      <c r="Z73" s="152"/>
      <c r="AA73" s="152"/>
      <c r="AB73" s="152"/>
      <c r="AC73" s="152"/>
      <c r="AD73" s="152"/>
      <c r="AE73" s="152"/>
      <c r="AF73" s="188"/>
      <c r="AG73" s="187"/>
      <c r="AH73" s="174"/>
      <c r="AI73" s="152"/>
      <c r="AJ73" s="152"/>
      <c r="AK73" s="152"/>
      <c r="AL73" s="152"/>
      <c r="AM73" s="161"/>
      <c r="AN73" s="152"/>
      <c r="AO73" s="152"/>
      <c r="AP73" s="152"/>
      <c r="AQ73" s="154"/>
      <c r="AR73" s="23"/>
      <c r="AS73" s="23"/>
    </row>
    <row r="74" spans="1:45" ht="15" customHeight="1" x14ac:dyDescent="0.2">
      <c r="A74" s="100"/>
      <c r="B74" s="172">
        <v>2008</v>
      </c>
      <c r="C74" s="110"/>
      <c r="D74" s="152"/>
      <c r="E74" s="110"/>
      <c r="F74" s="110">
        <v>31</v>
      </c>
      <c r="G74" s="110"/>
      <c r="H74" s="173"/>
      <c r="I74" s="173"/>
      <c r="J74" s="173"/>
      <c r="K74" s="174"/>
      <c r="L74" s="46"/>
      <c r="M74" s="162" t="s">
        <v>167</v>
      </c>
      <c r="N74" s="110"/>
      <c r="O74" s="110"/>
      <c r="P74" s="110" t="s">
        <v>279</v>
      </c>
      <c r="Q74" s="110" t="s">
        <v>290</v>
      </c>
      <c r="R74" s="110" t="s">
        <v>300</v>
      </c>
      <c r="S74" s="110" t="s">
        <v>313</v>
      </c>
      <c r="T74" s="187"/>
      <c r="U74" s="174" t="s">
        <v>328</v>
      </c>
      <c r="V74" s="46"/>
      <c r="W74" s="172"/>
      <c r="X74" s="161"/>
      <c r="Y74" s="161"/>
      <c r="Z74" s="152"/>
      <c r="AA74" s="152"/>
      <c r="AB74" s="152"/>
      <c r="AC74" s="152"/>
      <c r="AD74" s="152"/>
      <c r="AE74" s="152"/>
      <c r="AF74" s="188"/>
      <c r="AG74" s="187"/>
      <c r="AH74" s="174"/>
      <c r="AI74" s="152"/>
      <c r="AJ74" s="152"/>
      <c r="AK74" s="152"/>
      <c r="AL74" s="152"/>
      <c r="AM74" s="161"/>
      <c r="AN74" s="152"/>
      <c r="AO74" s="152"/>
      <c r="AP74" s="152"/>
      <c r="AQ74" s="154"/>
      <c r="AR74" s="23"/>
      <c r="AS74" s="23"/>
    </row>
    <row r="75" spans="1:45" ht="15" customHeight="1" x14ac:dyDescent="0.2">
      <c r="A75" s="100"/>
      <c r="B75" s="172">
        <v>2009</v>
      </c>
      <c r="C75" s="110"/>
      <c r="D75" s="152"/>
      <c r="E75" s="110"/>
      <c r="F75" s="110">
        <v>32</v>
      </c>
      <c r="G75" s="110"/>
      <c r="H75" s="173"/>
      <c r="I75" s="173"/>
      <c r="J75" s="173"/>
      <c r="K75" s="174"/>
      <c r="L75" s="46"/>
      <c r="M75" s="162" t="s">
        <v>168</v>
      </c>
      <c r="N75" s="110"/>
      <c r="O75" s="110"/>
      <c r="P75" s="110" t="s">
        <v>280</v>
      </c>
      <c r="Q75" s="110" t="s">
        <v>291</v>
      </c>
      <c r="R75" s="110" t="s">
        <v>301</v>
      </c>
      <c r="S75" s="110" t="s">
        <v>314</v>
      </c>
      <c r="T75" s="187"/>
      <c r="U75" s="174" t="s">
        <v>329</v>
      </c>
      <c r="V75" s="46"/>
      <c r="W75" s="172"/>
      <c r="X75" s="161"/>
      <c r="Y75" s="161"/>
      <c r="Z75" s="152"/>
      <c r="AA75" s="152"/>
      <c r="AB75" s="152"/>
      <c r="AC75" s="152"/>
      <c r="AD75" s="152"/>
      <c r="AE75" s="152"/>
      <c r="AF75" s="188"/>
      <c r="AG75" s="187"/>
      <c r="AH75" s="174"/>
      <c r="AI75" s="152"/>
      <c r="AJ75" s="152"/>
      <c r="AK75" s="152"/>
      <c r="AL75" s="152"/>
      <c r="AM75" s="161"/>
      <c r="AN75" s="152"/>
      <c r="AO75" s="152"/>
      <c r="AP75" s="152"/>
      <c r="AQ75" s="154"/>
      <c r="AR75" s="23"/>
      <c r="AS75" s="23"/>
    </row>
    <row r="76" spans="1:45" ht="15" customHeight="1" x14ac:dyDescent="0.2">
      <c r="A76" s="100"/>
      <c r="B76" s="172">
        <v>2010</v>
      </c>
      <c r="C76" s="110"/>
      <c r="D76" s="152"/>
      <c r="E76" s="110"/>
      <c r="F76" s="110">
        <v>33</v>
      </c>
      <c r="G76" s="110"/>
      <c r="H76" s="173"/>
      <c r="I76" s="173"/>
      <c r="J76" s="173"/>
      <c r="K76" s="174"/>
      <c r="L76" s="46"/>
      <c r="M76" s="162" t="s">
        <v>169</v>
      </c>
      <c r="N76" s="110"/>
      <c r="O76" s="110"/>
      <c r="P76" s="110" t="s">
        <v>264</v>
      </c>
      <c r="Q76" s="110" t="s">
        <v>292</v>
      </c>
      <c r="R76" s="110" t="s">
        <v>302</v>
      </c>
      <c r="S76" s="110" t="s">
        <v>315</v>
      </c>
      <c r="T76" s="187"/>
      <c r="U76" s="174" t="s">
        <v>330</v>
      </c>
      <c r="V76" s="46"/>
      <c r="W76" s="172"/>
      <c r="X76" s="161"/>
      <c r="Y76" s="161"/>
      <c r="Z76" s="152"/>
      <c r="AA76" s="152"/>
      <c r="AB76" s="152"/>
      <c r="AC76" s="152"/>
      <c r="AD76" s="152"/>
      <c r="AE76" s="152"/>
      <c r="AF76" s="188"/>
      <c r="AG76" s="187"/>
      <c r="AH76" s="174"/>
      <c r="AI76" s="152"/>
      <c r="AJ76" s="152"/>
      <c r="AK76" s="152"/>
      <c r="AL76" s="152"/>
      <c r="AM76" s="161"/>
      <c r="AN76" s="152"/>
      <c r="AO76" s="152"/>
      <c r="AP76" s="152"/>
      <c r="AQ76" s="154"/>
      <c r="AR76" s="23"/>
      <c r="AS76" s="23"/>
    </row>
    <row r="77" spans="1:45" ht="15" customHeight="1" x14ac:dyDescent="0.2">
      <c r="A77" s="100"/>
      <c r="B77" s="172">
        <v>2011</v>
      </c>
      <c r="C77" s="110"/>
      <c r="D77" s="152"/>
      <c r="E77" s="110"/>
      <c r="F77" s="110">
        <v>34</v>
      </c>
      <c r="G77" s="110"/>
      <c r="H77" s="173"/>
      <c r="I77" s="173"/>
      <c r="J77" s="173"/>
      <c r="K77" s="174"/>
      <c r="L77" s="46"/>
      <c r="M77" s="162" t="s">
        <v>170</v>
      </c>
      <c r="N77" s="110"/>
      <c r="O77" s="110"/>
      <c r="P77" s="110" t="s">
        <v>266</v>
      </c>
      <c r="Q77" s="110" t="s">
        <v>293</v>
      </c>
      <c r="R77" s="110" t="s">
        <v>303</v>
      </c>
      <c r="S77" s="110" t="s">
        <v>316</v>
      </c>
      <c r="T77" s="187"/>
      <c r="U77" s="174" t="s">
        <v>331</v>
      </c>
      <c r="V77" s="46"/>
      <c r="W77" s="172"/>
      <c r="X77" s="161"/>
      <c r="Y77" s="161"/>
      <c r="Z77" s="152"/>
      <c r="AA77" s="152"/>
      <c r="AB77" s="152"/>
      <c r="AC77" s="152"/>
      <c r="AD77" s="152"/>
      <c r="AE77" s="152"/>
      <c r="AF77" s="188"/>
      <c r="AG77" s="187"/>
      <c r="AH77" s="174"/>
      <c r="AI77" s="152"/>
      <c r="AJ77" s="152"/>
      <c r="AK77" s="152"/>
      <c r="AL77" s="152"/>
      <c r="AM77" s="161"/>
      <c r="AN77" s="152"/>
      <c r="AO77" s="152"/>
      <c r="AP77" s="152"/>
      <c r="AQ77" s="154"/>
      <c r="AR77" s="23"/>
      <c r="AS77" s="23"/>
    </row>
    <row r="78" spans="1:45" ht="15" customHeight="1" x14ac:dyDescent="0.2">
      <c r="A78" s="100"/>
      <c r="B78" s="172">
        <v>2012</v>
      </c>
      <c r="C78" s="110"/>
      <c r="D78" s="152"/>
      <c r="E78" s="110"/>
      <c r="F78" s="110">
        <v>35</v>
      </c>
      <c r="G78" s="110"/>
      <c r="H78" s="173"/>
      <c r="I78" s="173"/>
      <c r="J78" s="173"/>
      <c r="K78" s="174"/>
      <c r="L78" s="46"/>
      <c r="M78" s="162" t="s">
        <v>171</v>
      </c>
      <c r="N78" s="110"/>
      <c r="O78" s="110"/>
      <c r="P78" s="110" t="s">
        <v>281</v>
      </c>
      <c r="Q78" s="110" t="s">
        <v>294</v>
      </c>
      <c r="R78" s="110" t="s">
        <v>304</v>
      </c>
      <c r="S78" s="110" t="s">
        <v>317</v>
      </c>
      <c r="T78" s="187"/>
      <c r="U78" s="174" t="s">
        <v>332</v>
      </c>
      <c r="V78" s="46"/>
      <c r="W78" s="172"/>
      <c r="X78" s="161"/>
      <c r="Y78" s="161"/>
      <c r="Z78" s="152"/>
      <c r="AA78" s="152"/>
      <c r="AB78" s="152"/>
      <c r="AC78" s="152"/>
      <c r="AD78" s="152"/>
      <c r="AE78" s="152"/>
      <c r="AF78" s="188"/>
      <c r="AG78" s="187"/>
      <c r="AH78" s="174"/>
      <c r="AI78" s="152"/>
      <c r="AJ78" s="152"/>
      <c r="AK78" s="152"/>
      <c r="AL78" s="152"/>
      <c r="AM78" s="161"/>
      <c r="AN78" s="152"/>
      <c r="AO78" s="152"/>
      <c r="AP78" s="152"/>
      <c r="AQ78" s="154"/>
      <c r="AR78" s="23"/>
      <c r="AS78" s="23"/>
    </row>
    <row r="79" spans="1:45" ht="15" customHeight="1" x14ac:dyDescent="0.2">
      <c r="A79" s="100"/>
      <c r="B79" s="172">
        <v>2013</v>
      </c>
      <c r="C79" s="110" t="s">
        <v>63</v>
      </c>
      <c r="D79" s="152" t="s">
        <v>36</v>
      </c>
      <c r="E79" s="110"/>
      <c r="F79" s="110">
        <v>36</v>
      </c>
      <c r="G79" s="110"/>
      <c r="H79" s="173"/>
      <c r="I79" s="173"/>
      <c r="J79" s="173"/>
      <c r="K79" s="174"/>
      <c r="L79" s="46"/>
      <c r="M79" s="162" t="s">
        <v>172</v>
      </c>
      <c r="N79" s="110"/>
      <c r="O79" s="110"/>
      <c r="P79" s="110" t="s">
        <v>282</v>
      </c>
      <c r="Q79" s="110" t="s">
        <v>295</v>
      </c>
      <c r="R79" s="110" t="s">
        <v>305</v>
      </c>
      <c r="S79" s="110" t="s">
        <v>318</v>
      </c>
      <c r="T79" s="187"/>
      <c r="U79" s="174" t="s">
        <v>320</v>
      </c>
      <c r="V79" s="46"/>
      <c r="W79" s="172"/>
      <c r="X79" s="161"/>
      <c r="Y79" s="161"/>
      <c r="Z79" s="152"/>
      <c r="AA79" s="152"/>
      <c r="AB79" s="152"/>
      <c r="AC79" s="152"/>
      <c r="AD79" s="152"/>
      <c r="AE79" s="152"/>
      <c r="AF79" s="188"/>
      <c r="AG79" s="187"/>
      <c r="AH79" s="174"/>
      <c r="AI79" s="152"/>
      <c r="AJ79" s="152"/>
      <c r="AK79" s="152"/>
      <c r="AL79" s="152"/>
      <c r="AM79" s="161"/>
      <c r="AN79" s="152"/>
      <c r="AO79" s="152"/>
      <c r="AP79" s="152"/>
      <c r="AQ79" s="154"/>
      <c r="AR79" s="23"/>
      <c r="AS79" s="23"/>
    </row>
    <row r="80" spans="1:45" s="8" customFormat="1" ht="15" customHeight="1" x14ac:dyDescent="0.25">
      <c r="A80" s="9"/>
      <c r="B80" s="155"/>
      <c r="C80" s="157"/>
      <c r="D80" s="157"/>
      <c r="E80" s="157"/>
      <c r="F80" s="157"/>
      <c r="G80" s="157"/>
      <c r="H80" s="179"/>
      <c r="I80" s="179"/>
      <c r="J80" s="179"/>
      <c r="K80" s="180"/>
      <c r="L80" s="46"/>
      <c r="M80" s="155"/>
      <c r="N80" s="157"/>
      <c r="O80" s="157"/>
      <c r="P80" s="157"/>
      <c r="Q80" s="157"/>
      <c r="R80" s="157"/>
      <c r="S80" s="157"/>
      <c r="T80" s="157"/>
      <c r="U80" s="180"/>
      <c r="V80" s="46"/>
      <c r="W80" s="155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9"/>
      <c r="AI80" s="157"/>
      <c r="AJ80" s="157"/>
      <c r="AK80" s="157"/>
      <c r="AL80" s="157"/>
      <c r="AM80" s="157"/>
      <c r="AN80" s="157"/>
      <c r="AO80" s="157"/>
      <c r="AP80" s="157"/>
      <c r="AQ80" s="159"/>
      <c r="AR80" s="47"/>
      <c r="AS80" s="47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3"/>
      <c r="AM81" s="23"/>
      <c r="AN81" s="23"/>
      <c r="AO81" s="43"/>
      <c r="AP81" s="43"/>
      <c r="AQ81" s="43"/>
      <c r="AR81" s="47"/>
      <c r="AS81" s="47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3"/>
      <c r="AM82" s="23"/>
      <c r="AN82" s="23"/>
      <c r="AO82" s="43"/>
      <c r="AP82" s="43"/>
      <c r="AQ82" s="43"/>
      <c r="AR82" s="47"/>
      <c r="AS82" s="96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3"/>
      <c r="AM83" s="23"/>
      <c r="AN83" s="23"/>
      <c r="AO83" s="43"/>
      <c r="AP83" s="43"/>
      <c r="AQ83" s="43"/>
      <c r="AR83" s="47"/>
      <c r="AS83" s="96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3"/>
      <c r="AM84" s="23"/>
      <c r="AN84" s="23"/>
      <c r="AO84" s="43"/>
      <c r="AP84" s="43"/>
      <c r="AQ84" s="43"/>
      <c r="AR84" s="47"/>
      <c r="AS84" s="96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3"/>
      <c r="AM85" s="23"/>
      <c r="AN85" s="23"/>
      <c r="AO85" s="43"/>
      <c r="AP85" s="43"/>
      <c r="AQ85" s="43"/>
      <c r="AR85" s="47"/>
      <c r="AS85" s="96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3"/>
      <c r="AM86" s="23"/>
      <c r="AN86" s="23"/>
      <c r="AO86" s="43"/>
      <c r="AP86" s="43"/>
      <c r="AQ86" s="43"/>
      <c r="AR86" s="47"/>
      <c r="AS86" s="96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3"/>
      <c r="AM87" s="23"/>
      <c r="AN87" s="23"/>
      <c r="AO87" s="43"/>
      <c r="AP87" s="43"/>
      <c r="AQ87" s="43"/>
      <c r="AR87" s="47"/>
      <c r="AS87" s="96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3"/>
      <c r="AM88" s="23"/>
      <c r="AN88" s="23"/>
      <c r="AO88" s="43"/>
      <c r="AP88" s="43"/>
      <c r="AQ88" s="43"/>
      <c r="AR88" s="47"/>
      <c r="AS88" s="96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3"/>
      <c r="AM89" s="23"/>
      <c r="AN89" s="23"/>
      <c r="AO89" s="43"/>
      <c r="AP89" s="43"/>
      <c r="AQ89" s="43"/>
      <c r="AR89" s="47"/>
      <c r="AS89" s="96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3"/>
      <c r="AM90" s="23"/>
      <c r="AN90" s="23"/>
      <c r="AO90" s="43"/>
      <c r="AP90" s="43"/>
      <c r="AQ90" s="43"/>
      <c r="AR90" s="47"/>
      <c r="AS90" s="96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3"/>
      <c r="AM91" s="23"/>
      <c r="AN91" s="23"/>
      <c r="AO91" s="43"/>
      <c r="AP91" s="43"/>
      <c r="AQ91" s="43"/>
      <c r="AR91" s="47"/>
      <c r="AS91" s="96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3"/>
      <c r="AM92" s="23"/>
      <c r="AN92" s="23"/>
      <c r="AO92" s="43"/>
      <c r="AP92" s="43"/>
      <c r="AQ92" s="43"/>
      <c r="AR92" s="47"/>
      <c r="AS92" s="96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3"/>
      <c r="AM93" s="23"/>
      <c r="AN93" s="23"/>
      <c r="AO93" s="43"/>
      <c r="AP93" s="43"/>
      <c r="AQ93" s="43"/>
      <c r="AR93" s="47"/>
      <c r="AS93" s="96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3"/>
      <c r="AM94" s="23"/>
      <c r="AN94" s="23"/>
      <c r="AO94" s="43"/>
      <c r="AP94" s="43"/>
      <c r="AQ94" s="43"/>
      <c r="AR94" s="47"/>
      <c r="AS94" s="96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3"/>
      <c r="AM95" s="23"/>
      <c r="AN95" s="23"/>
      <c r="AO95" s="43"/>
      <c r="AP95" s="43"/>
      <c r="AQ95" s="43"/>
      <c r="AR95" s="47"/>
      <c r="AS95" s="96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3"/>
      <c r="AM96" s="23"/>
      <c r="AN96" s="23"/>
      <c r="AO96" s="43"/>
      <c r="AP96" s="43"/>
      <c r="AQ96" s="43"/>
      <c r="AR96" s="47"/>
      <c r="AS96" s="96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3"/>
      <c r="AM97" s="23"/>
      <c r="AN97" s="23"/>
      <c r="AO97" s="43"/>
      <c r="AP97" s="43"/>
      <c r="AQ97" s="43"/>
      <c r="AR97" s="47"/>
      <c r="AS97" s="96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3"/>
      <c r="AM98" s="23"/>
      <c r="AN98" s="23"/>
      <c r="AO98" s="43"/>
      <c r="AP98" s="43"/>
      <c r="AQ98" s="43"/>
      <c r="AR98" s="47"/>
      <c r="AS98" s="96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3"/>
      <c r="AM99" s="23"/>
      <c r="AN99" s="23"/>
      <c r="AO99" s="43"/>
      <c r="AP99" s="43"/>
      <c r="AQ99" s="43"/>
      <c r="AR99" s="47"/>
      <c r="AS99" s="96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3"/>
      <c r="AM100" s="23"/>
      <c r="AN100" s="23"/>
      <c r="AO100" s="43"/>
      <c r="AP100" s="43"/>
      <c r="AQ100" s="43"/>
      <c r="AR100" s="47"/>
      <c r="AS100" s="96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3"/>
      <c r="AM101" s="23"/>
      <c r="AN101" s="23"/>
      <c r="AO101" s="43"/>
      <c r="AP101" s="43"/>
      <c r="AQ101" s="43"/>
      <c r="AR101" s="47"/>
      <c r="AS101" s="96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3"/>
      <c r="AM102" s="23"/>
      <c r="AN102" s="23"/>
      <c r="AO102" s="43"/>
      <c r="AP102" s="43"/>
      <c r="AQ102" s="43"/>
      <c r="AR102" s="47"/>
      <c r="AS102" s="96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3"/>
      <c r="AM103" s="23"/>
      <c r="AN103" s="23"/>
      <c r="AO103" s="43"/>
      <c r="AP103" s="43"/>
      <c r="AQ103" s="43"/>
      <c r="AR103" s="47"/>
      <c r="AS103" s="96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3"/>
      <c r="AM104" s="23"/>
      <c r="AN104" s="23"/>
      <c r="AO104" s="43"/>
      <c r="AP104" s="43"/>
      <c r="AQ104" s="43"/>
      <c r="AR104" s="47"/>
      <c r="AS104" s="96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3"/>
      <c r="AM105" s="23"/>
      <c r="AN105" s="23"/>
      <c r="AO105" s="43"/>
      <c r="AP105" s="43"/>
      <c r="AQ105" s="43"/>
      <c r="AR105" s="47"/>
      <c r="AS105" s="96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3"/>
      <c r="AM106" s="23"/>
      <c r="AN106" s="23"/>
      <c r="AO106" s="43"/>
      <c r="AP106" s="43"/>
      <c r="AQ106" s="43"/>
      <c r="AR106" s="47"/>
      <c r="AS106" s="96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3"/>
      <c r="AM107" s="23"/>
      <c r="AN107" s="23"/>
      <c r="AO107" s="43"/>
      <c r="AP107" s="43"/>
      <c r="AQ107" s="43"/>
      <c r="AR107" s="47"/>
      <c r="AS107" s="96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3"/>
      <c r="AM108" s="23"/>
      <c r="AN108" s="23"/>
      <c r="AO108" s="43"/>
      <c r="AP108" s="43"/>
      <c r="AQ108" s="43"/>
      <c r="AR108" s="47"/>
      <c r="AS108" s="96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3"/>
      <c r="AM109" s="23"/>
      <c r="AN109" s="23"/>
      <c r="AO109" s="43"/>
      <c r="AP109" s="43"/>
      <c r="AQ109" s="43"/>
      <c r="AR109" s="47"/>
      <c r="AS109" s="96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3"/>
      <c r="AM110" s="23"/>
      <c r="AN110" s="23"/>
      <c r="AO110" s="43"/>
      <c r="AP110" s="43"/>
      <c r="AQ110" s="43"/>
      <c r="AR110" s="47"/>
      <c r="AS110" s="96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3"/>
      <c r="AM111" s="23"/>
      <c r="AN111" s="23"/>
      <c r="AO111" s="43"/>
      <c r="AP111" s="43"/>
      <c r="AQ111" s="43"/>
      <c r="AR111" s="47"/>
      <c r="AS111" s="96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3"/>
      <c r="AM112" s="23"/>
      <c r="AN112" s="23"/>
      <c r="AO112" s="43"/>
      <c r="AP112" s="43"/>
      <c r="AQ112" s="43"/>
      <c r="AR112" s="47"/>
      <c r="AS112" s="96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3"/>
      <c r="AM113" s="23"/>
      <c r="AN113" s="23"/>
      <c r="AO113" s="43"/>
      <c r="AP113" s="43"/>
      <c r="AQ113" s="43"/>
      <c r="AR113" s="47"/>
      <c r="AS113" s="96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3"/>
      <c r="AM114" s="23"/>
      <c r="AN114" s="23"/>
      <c r="AO114" s="43"/>
      <c r="AP114" s="43"/>
      <c r="AQ114" s="43"/>
      <c r="AR114" s="47"/>
      <c r="AS114" s="96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3"/>
      <c r="AM115" s="23"/>
      <c r="AN115" s="23"/>
      <c r="AO115" s="43"/>
      <c r="AP115" s="43"/>
      <c r="AQ115" s="43"/>
      <c r="AR115" s="47"/>
      <c r="AS115" s="96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3"/>
      <c r="AM116" s="23"/>
      <c r="AN116" s="23"/>
      <c r="AO116" s="43"/>
      <c r="AP116" s="43"/>
      <c r="AQ116" s="43"/>
      <c r="AR116" s="47"/>
      <c r="AS116" s="96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3"/>
      <c r="AM117" s="23"/>
      <c r="AN117" s="23"/>
      <c r="AO117" s="43"/>
      <c r="AP117" s="43"/>
      <c r="AQ117" s="43"/>
      <c r="AR117" s="47"/>
      <c r="AS117" s="96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3"/>
      <c r="AM118" s="23"/>
      <c r="AN118" s="23"/>
      <c r="AO118" s="43"/>
      <c r="AP118" s="43"/>
      <c r="AQ118" s="43"/>
      <c r="AR118" s="47"/>
      <c r="AS118" s="96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3"/>
      <c r="AM119" s="23"/>
      <c r="AN119" s="23"/>
      <c r="AO119" s="43"/>
      <c r="AP119" s="43"/>
      <c r="AQ119" s="43"/>
      <c r="AR119" s="47"/>
      <c r="AS119" s="96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3"/>
      <c r="AM120" s="23"/>
      <c r="AN120" s="23"/>
      <c r="AO120" s="43"/>
      <c r="AP120" s="43"/>
      <c r="AQ120" s="43"/>
      <c r="AR120" s="47"/>
      <c r="AS120" s="96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3"/>
      <c r="AM121" s="23"/>
      <c r="AN121" s="23"/>
      <c r="AO121" s="43"/>
      <c r="AP121" s="43"/>
      <c r="AQ121" s="43"/>
      <c r="AR121" s="47"/>
      <c r="AS121" s="96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3"/>
      <c r="AM122" s="23"/>
      <c r="AN122" s="23"/>
      <c r="AO122" s="43"/>
      <c r="AP122" s="43"/>
      <c r="AQ122" s="43"/>
      <c r="AR122" s="47"/>
      <c r="AS122" s="96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3"/>
      <c r="AM123" s="23"/>
      <c r="AN123" s="23"/>
      <c r="AO123" s="43"/>
      <c r="AP123" s="43"/>
      <c r="AQ123" s="43"/>
      <c r="AR123" s="47"/>
      <c r="AS123" s="96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3"/>
      <c r="AM124" s="23"/>
      <c r="AN124" s="23"/>
      <c r="AO124" s="43"/>
      <c r="AP124" s="43"/>
      <c r="AQ124" s="43"/>
      <c r="AR124" s="47"/>
      <c r="AS124" s="96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3"/>
      <c r="AM125" s="23"/>
      <c r="AN125" s="23"/>
      <c r="AO125" s="43"/>
      <c r="AP125" s="43"/>
      <c r="AQ125" s="43"/>
      <c r="AR125" s="47"/>
      <c r="AS125" s="96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3"/>
      <c r="AM126" s="23"/>
      <c r="AN126" s="23"/>
      <c r="AO126" s="43"/>
      <c r="AP126" s="43"/>
      <c r="AQ126" s="43"/>
      <c r="AR126" s="47"/>
      <c r="AS126" s="96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3"/>
      <c r="AM127" s="23"/>
      <c r="AN127" s="23"/>
      <c r="AO127" s="43"/>
      <c r="AP127" s="43"/>
      <c r="AQ127" s="43"/>
      <c r="AR127" s="47"/>
      <c r="AS127" s="96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3"/>
      <c r="AM128" s="23"/>
      <c r="AN128" s="23"/>
      <c r="AO128" s="43"/>
      <c r="AP128" s="43"/>
      <c r="AQ128" s="43"/>
      <c r="AR128" s="47"/>
      <c r="AS128" s="96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3"/>
      <c r="AM129" s="23"/>
      <c r="AN129" s="23"/>
      <c r="AO129" s="43"/>
      <c r="AP129" s="43"/>
      <c r="AQ129" s="43"/>
      <c r="AR129" s="47"/>
      <c r="AS129" s="96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3"/>
      <c r="AM130" s="23"/>
      <c r="AN130" s="23"/>
      <c r="AO130" s="43"/>
      <c r="AP130" s="43"/>
      <c r="AQ130" s="43"/>
      <c r="AR130" s="47"/>
      <c r="AS130" s="96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3"/>
      <c r="AM131" s="23"/>
      <c r="AN131" s="23"/>
      <c r="AO131" s="43"/>
      <c r="AP131" s="43"/>
      <c r="AQ131" s="43"/>
      <c r="AR131" s="47"/>
      <c r="AS131" s="96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3"/>
      <c r="AM132" s="23"/>
      <c r="AN132" s="23"/>
      <c r="AO132" s="43"/>
      <c r="AP132" s="43"/>
      <c r="AQ132" s="43"/>
      <c r="AR132" s="47"/>
      <c r="AS132" s="96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3"/>
      <c r="AM133" s="23"/>
      <c r="AN133" s="23"/>
      <c r="AO133" s="43"/>
      <c r="AP133" s="43"/>
      <c r="AQ133" s="43"/>
      <c r="AR133" s="47"/>
      <c r="AS133" s="96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3"/>
      <c r="AM134" s="23"/>
      <c r="AN134" s="23"/>
      <c r="AO134" s="43"/>
      <c r="AP134" s="43"/>
      <c r="AQ134" s="43"/>
      <c r="AR134" s="47"/>
      <c r="AS134" s="96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3"/>
      <c r="AM135" s="23"/>
      <c r="AN135" s="23"/>
      <c r="AO135" s="43"/>
      <c r="AP135" s="43"/>
      <c r="AQ135" s="43"/>
      <c r="AR135" s="47"/>
      <c r="AS135" s="96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3"/>
      <c r="AM136" s="23"/>
      <c r="AN136" s="23"/>
      <c r="AO136" s="43"/>
      <c r="AP136" s="43"/>
      <c r="AQ136" s="43"/>
      <c r="AR136" s="47"/>
      <c r="AS136" s="96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3"/>
      <c r="AM137" s="23"/>
      <c r="AN137" s="23"/>
      <c r="AO137" s="43"/>
      <c r="AP137" s="43"/>
      <c r="AQ137" s="43"/>
      <c r="AR137" s="47"/>
      <c r="AS137" s="96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3"/>
      <c r="AM138" s="23"/>
      <c r="AN138" s="23"/>
      <c r="AO138" s="43"/>
      <c r="AP138" s="43"/>
      <c r="AQ138" s="43"/>
      <c r="AR138" s="47"/>
      <c r="AS138" s="96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3"/>
      <c r="AM139" s="23"/>
      <c r="AN139" s="23"/>
      <c r="AO139" s="43"/>
      <c r="AP139" s="43"/>
      <c r="AQ139" s="43"/>
      <c r="AR139" s="47"/>
      <c r="AS139" s="96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3"/>
      <c r="AM140" s="23"/>
      <c r="AN140" s="23"/>
      <c r="AO140" s="43"/>
      <c r="AP140" s="43"/>
      <c r="AQ140" s="43"/>
      <c r="AR140" s="47"/>
      <c r="AS140" s="96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3"/>
      <c r="AM141" s="23"/>
      <c r="AN141" s="23"/>
      <c r="AO141" s="43"/>
      <c r="AP141" s="43"/>
      <c r="AQ141" s="43"/>
      <c r="AR141" s="47"/>
      <c r="AS141" s="96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3"/>
      <c r="AM142" s="23"/>
      <c r="AN142" s="23"/>
      <c r="AO142" s="43"/>
      <c r="AP142" s="43"/>
      <c r="AQ142" s="43"/>
      <c r="AR142" s="47"/>
      <c r="AS142" s="96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3"/>
      <c r="AM143" s="23"/>
      <c r="AN143" s="23"/>
      <c r="AO143" s="43"/>
      <c r="AP143" s="43"/>
      <c r="AQ143" s="43"/>
      <c r="AR143" s="47"/>
      <c r="AS143" s="96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3"/>
      <c r="AM144" s="23"/>
      <c r="AN144" s="23"/>
      <c r="AO144" s="43"/>
      <c r="AP144" s="43"/>
      <c r="AQ144" s="43"/>
      <c r="AR144" s="47"/>
      <c r="AS144" s="96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3"/>
      <c r="AM145" s="23"/>
      <c r="AN145" s="23"/>
      <c r="AO145" s="43"/>
      <c r="AP145" s="43"/>
      <c r="AQ145" s="43"/>
      <c r="AR145" s="47"/>
      <c r="AS145" s="96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3"/>
      <c r="AM146" s="23"/>
      <c r="AN146" s="23"/>
      <c r="AO146" s="43"/>
      <c r="AP146" s="43"/>
      <c r="AQ146" s="43"/>
      <c r="AR146" s="47"/>
      <c r="AS146" s="96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3"/>
      <c r="AM147" s="23"/>
      <c r="AN147" s="23"/>
      <c r="AO147" s="43"/>
      <c r="AP147" s="43"/>
      <c r="AQ147" s="43"/>
      <c r="AR147" s="47"/>
      <c r="AS147" s="96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3"/>
      <c r="AM148" s="23"/>
      <c r="AN148" s="23"/>
      <c r="AO148" s="43"/>
      <c r="AP148" s="43"/>
      <c r="AQ148" s="43"/>
      <c r="AR148" s="47"/>
      <c r="AS148" s="96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3"/>
      <c r="AM149" s="23"/>
      <c r="AN149" s="23"/>
      <c r="AO149" s="43"/>
      <c r="AP149" s="43"/>
      <c r="AQ149" s="43"/>
      <c r="AR149" s="47"/>
      <c r="AS149" s="96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3"/>
      <c r="AM150" s="23"/>
      <c r="AN150" s="23"/>
      <c r="AO150" s="43"/>
      <c r="AP150" s="43"/>
      <c r="AQ150" s="43"/>
      <c r="AR150" s="47"/>
      <c r="AS150" s="96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3"/>
      <c r="AM151" s="23"/>
      <c r="AN151" s="23"/>
      <c r="AO151" s="43"/>
      <c r="AP151" s="43"/>
      <c r="AQ151" s="43"/>
      <c r="AR151" s="47"/>
      <c r="AS151" s="96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3"/>
      <c r="AM152" s="23"/>
      <c r="AN152" s="23"/>
      <c r="AO152" s="43"/>
      <c r="AP152" s="43"/>
      <c r="AQ152" s="43"/>
      <c r="AR152" s="47"/>
      <c r="AS152" s="96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3"/>
      <c r="AM153" s="23"/>
      <c r="AN153" s="23"/>
      <c r="AO153" s="43"/>
      <c r="AP153" s="43"/>
      <c r="AQ153" s="43"/>
      <c r="AR153" s="47"/>
      <c r="AS153" s="96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3"/>
      <c r="AM154" s="23"/>
      <c r="AN154" s="23"/>
      <c r="AO154" s="43"/>
      <c r="AP154" s="43"/>
      <c r="AQ154" s="43"/>
      <c r="AR154" s="47"/>
      <c r="AS154" s="96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3"/>
      <c r="AM155" s="23"/>
      <c r="AN155" s="23"/>
      <c r="AO155" s="43"/>
      <c r="AP155" s="43"/>
      <c r="AQ155" s="43"/>
      <c r="AR155" s="47"/>
      <c r="AS155" s="96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3"/>
      <c r="AM156" s="23"/>
      <c r="AN156" s="23"/>
      <c r="AO156" s="43"/>
      <c r="AP156" s="43"/>
      <c r="AQ156" s="43"/>
      <c r="AR156" s="47"/>
      <c r="AS156" s="96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3"/>
      <c r="AM157" s="23"/>
      <c r="AN157" s="23"/>
      <c r="AO157" s="43"/>
      <c r="AP157" s="43"/>
      <c r="AQ157" s="43"/>
      <c r="AR157" s="47"/>
      <c r="AS157" s="96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3"/>
      <c r="AM158" s="23"/>
      <c r="AN158" s="23"/>
      <c r="AO158" s="43"/>
      <c r="AP158" s="43"/>
      <c r="AQ158" s="43"/>
      <c r="AR158" s="47"/>
      <c r="AS158" s="96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3"/>
      <c r="AM159" s="23"/>
      <c r="AN159" s="23"/>
      <c r="AO159" s="43"/>
      <c r="AP159" s="43"/>
      <c r="AQ159" s="43"/>
      <c r="AR159" s="47"/>
      <c r="AS159" s="96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3"/>
      <c r="AM160" s="23"/>
      <c r="AN160" s="23"/>
      <c r="AO160" s="43"/>
      <c r="AP160" s="43"/>
      <c r="AQ160" s="43"/>
      <c r="AR160" s="47"/>
      <c r="AS160" s="96"/>
    </row>
    <row r="161" spans="1:45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3"/>
      <c r="AM161" s="23"/>
      <c r="AN161" s="23"/>
      <c r="AO161" s="43"/>
      <c r="AP161" s="43"/>
      <c r="AQ161" s="43"/>
      <c r="AR161" s="47"/>
      <c r="AS161" s="96"/>
    </row>
    <row r="162" spans="1:45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3"/>
      <c r="AM162" s="23"/>
      <c r="AN162" s="23"/>
      <c r="AO162" s="43"/>
      <c r="AP162" s="43"/>
      <c r="AQ162" s="43"/>
      <c r="AR162" s="47"/>
      <c r="AS162" s="96"/>
    </row>
    <row r="163" spans="1:45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3"/>
      <c r="AM163" s="23"/>
      <c r="AN163" s="23"/>
      <c r="AO163" s="43"/>
      <c r="AP163" s="43"/>
      <c r="AQ163" s="43"/>
      <c r="AR163" s="47"/>
      <c r="AS163" s="96"/>
    </row>
    <row r="164" spans="1:45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3"/>
      <c r="AM164" s="23"/>
      <c r="AN164" s="23"/>
      <c r="AO164" s="43"/>
      <c r="AP164" s="43"/>
      <c r="AQ164" s="43"/>
      <c r="AR164" s="47"/>
      <c r="AS164" s="96"/>
    </row>
    <row r="165" spans="1:45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3"/>
      <c r="AM165" s="23"/>
      <c r="AN165" s="23"/>
      <c r="AO165" s="43"/>
      <c r="AP165" s="43"/>
      <c r="AQ165" s="43"/>
      <c r="AR165" s="47"/>
      <c r="AS165" s="96"/>
    </row>
    <row r="166" spans="1:45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3"/>
      <c r="AM166" s="23"/>
      <c r="AN166" s="23"/>
      <c r="AO166" s="43"/>
      <c r="AP166" s="43"/>
      <c r="AQ166" s="43"/>
      <c r="AR166" s="47"/>
      <c r="AS166" s="96"/>
    </row>
    <row r="167" spans="1:45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3"/>
      <c r="AM167" s="23"/>
      <c r="AN167" s="23"/>
      <c r="AO167" s="43"/>
      <c r="AP167" s="43"/>
      <c r="AQ167" s="43"/>
      <c r="AR167" s="47"/>
      <c r="AS167" s="96"/>
    </row>
    <row r="168" spans="1:45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3"/>
      <c r="AM168" s="23"/>
      <c r="AN168" s="23"/>
      <c r="AO168" s="43"/>
      <c r="AP168" s="43"/>
      <c r="AQ168" s="43"/>
      <c r="AR168" s="47"/>
      <c r="AS168" s="96"/>
    </row>
    <row r="169" spans="1:45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3"/>
      <c r="AM169" s="23"/>
      <c r="AN169" s="23"/>
      <c r="AO169" s="43"/>
      <c r="AP169" s="43"/>
      <c r="AQ169" s="43"/>
      <c r="AR169" s="47"/>
      <c r="AS169" s="96"/>
    </row>
    <row r="170" spans="1:45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3"/>
      <c r="AM170" s="23"/>
      <c r="AN170" s="23"/>
      <c r="AO170" s="43"/>
      <c r="AP170" s="43"/>
      <c r="AQ170" s="43"/>
      <c r="AR170" s="47"/>
      <c r="AS170" s="96"/>
    </row>
    <row r="171" spans="1:45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3"/>
      <c r="AM171" s="23"/>
      <c r="AN171" s="23"/>
      <c r="AO171" s="43"/>
      <c r="AP171" s="43"/>
      <c r="AQ171" s="43"/>
      <c r="AR171" s="47"/>
      <c r="AS171" s="96"/>
    </row>
    <row r="172" spans="1:45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3"/>
      <c r="AM172" s="23"/>
      <c r="AN172" s="23"/>
      <c r="AO172" s="43"/>
      <c r="AP172" s="43"/>
      <c r="AQ172" s="43"/>
      <c r="AR172" s="47"/>
      <c r="AS172" s="96"/>
    </row>
    <row r="173" spans="1:45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6"/>
      <c r="AG173" s="43"/>
      <c r="AH173" s="43"/>
      <c r="AI173" s="43"/>
      <c r="AJ173" s="43"/>
      <c r="AK173" s="43"/>
      <c r="AL173" s="23"/>
      <c r="AM173" s="23"/>
      <c r="AN173" s="23"/>
      <c r="AO173" s="43"/>
      <c r="AP173" s="43"/>
      <c r="AQ173" s="43"/>
      <c r="AR173" s="47"/>
      <c r="AS173" s="96"/>
    </row>
    <row r="174" spans="1:45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6"/>
      <c r="AG174" s="43"/>
      <c r="AH174" s="43"/>
      <c r="AI174" s="43"/>
      <c r="AJ174" s="43"/>
      <c r="AK174" s="43"/>
      <c r="AL174" s="23"/>
      <c r="AM174" s="23"/>
      <c r="AN174" s="23"/>
      <c r="AO174" s="43"/>
      <c r="AP174" s="43"/>
      <c r="AQ174" s="43"/>
      <c r="AR174" s="47"/>
      <c r="AS174" s="96"/>
    </row>
    <row r="175" spans="1:45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6"/>
      <c r="AG175" s="43"/>
      <c r="AH175" s="43"/>
      <c r="AI175" s="43"/>
      <c r="AJ175" s="43"/>
      <c r="AK175" s="43"/>
      <c r="AL175" s="23"/>
      <c r="AM175" s="23"/>
      <c r="AN175" s="23"/>
      <c r="AO175" s="43"/>
      <c r="AP175" s="43"/>
      <c r="AQ175" s="43"/>
      <c r="AR175" s="47"/>
      <c r="AS175" s="96"/>
    </row>
    <row r="176" spans="1:45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6"/>
      <c r="AG176" s="43"/>
      <c r="AH176" s="43"/>
      <c r="AI176" s="43"/>
      <c r="AJ176" s="43"/>
      <c r="AK176" s="43"/>
      <c r="AL176" s="23"/>
      <c r="AM176" s="23"/>
      <c r="AN176" s="23"/>
      <c r="AO176" s="43"/>
      <c r="AP176" s="43"/>
      <c r="AQ176" s="43"/>
      <c r="AR176" s="47"/>
      <c r="AS176" s="96"/>
    </row>
    <row r="177" spans="1:45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6"/>
      <c r="AG177" s="43"/>
      <c r="AH177" s="43"/>
      <c r="AI177" s="43"/>
      <c r="AJ177" s="43"/>
      <c r="AK177" s="43"/>
      <c r="AL177" s="23"/>
      <c r="AM177" s="23"/>
      <c r="AN177" s="23"/>
      <c r="AO177" s="43"/>
      <c r="AP177" s="43"/>
      <c r="AQ177" s="43"/>
      <c r="AR177" s="47"/>
      <c r="AS177" s="96"/>
    </row>
    <row r="178" spans="1:45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6"/>
      <c r="AG178" s="43"/>
      <c r="AH178" s="43"/>
      <c r="AI178" s="43"/>
      <c r="AJ178" s="43"/>
      <c r="AK178" s="43"/>
      <c r="AL178" s="23"/>
      <c r="AM178" s="23"/>
      <c r="AN178" s="23"/>
      <c r="AO178" s="43"/>
      <c r="AP178" s="43"/>
      <c r="AQ178" s="43"/>
      <c r="AR178" s="47"/>
      <c r="AS178" s="96"/>
    </row>
    <row r="179" spans="1:45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6"/>
      <c r="AG179" s="43"/>
      <c r="AH179" s="43"/>
      <c r="AI179" s="43"/>
      <c r="AJ179" s="43"/>
      <c r="AK179" s="43"/>
      <c r="AL179" s="23"/>
      <c r="AM179" s="23"/>
      <c r="AN179" s="23"/>
      <c r="AO179" s="43"/>
      <c r="AP179" s="43"/>
      <c r="AQ179" s="43"/>
      <c r="AR179" s="47"/>
      <c r="AS179" s="96"/>
    </row>
    <row r="180" spans="1:45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6"/>
      <c r="AG180" s="43"/>
      <c r="AH180" s="43"/>
      <c r="AI180" s="43"/>
      <c r="AJ180" s="43"/>
      <c r="AK180" s="43"/>
      <c r="AL180" s="23"/>
      <c r="AM180" s="23"/>
      <c r="AN180" s="23"/>
      <c r="AO180" s="43"/>
      <c r="AP180" s="43"/>
      <c r="AQ180" s="43"/>
      <c r="AR180" s="47"/>
      <c r="AS180" s="96"/>
    </row>
    <row r="181" spans="1:45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6"/>
      <c r="AG181" s="43"/>
      <c r="AH181" s="43"/>
      <c r="AI181" s="43"/>
      <c r="AJ181" s="43"/>
      <c r="AK181" s="43"/>
      <c r="AL181" s="23"/>
      <c r="AM181" s="23"/>
      <c r="AN181" s="23"/>
      <c r="AO181" s="43"/>
      <c r="AP181" s="43"/>
      <c r="AQ181" s="43"/>
      <c r="AR181" s="47"/>
      <c r="AS181" s="96"/>
    </row>
    <row r="182" spans="1:45" s="8" customFormat="1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6"/>
      <c r="AG182" s="43"/>
      <c r="AH182" s="43"/>
      <c r="AI182" s="43"/>
      <c r="AJ182" s="43"/>
      <c r="AK182" s="43"/>
      <c r="AL182" s="23"/>
      <c r="AM182" s="23"/>
      <c r="AN182" s="23"/>
      <c r="AO182" s="43"/>
      <c r="AP182" s="43"/>
      <c r="AQ182" s="43"/>
      <c r="AR182" s="47"/>
      <c r="AS182" s="96"/>
    </row>
    <row r="183" spans="1:45" s="8" customFormat="1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6"/>
      <c r="AG183" s="43"/>
      <c r="AH183" s="43"/>
      <c r="AI183" s="43"/>
      <c r="AJ183" s="43"/>
      <c r="AK183" s="43"/>
      <c r="AL183" s="23"/>
      <c r="AM183" s="23"/>
      <c r="AN183" s="23"/>
      <c r="AO183" s="43"/>
      <c r="AP183" s="43"/>
      <c r="AQ183" s="43"/>
      <c r="AR183" s="47"/>
      <c r="AS183" s="96"/>
    </row>
    <row r="184" spans="1:45" s="8" customFormat="1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6"/>
      <c r="AG184" s="43"/>
      <c r="AH184" s="43"/>
      <c r="AI184" s="43"/>
      <c r="AJ184" s="43"/>
      <c r="AK184" s="43"/>
      <c r="AL184" s="23"/>
      <c r="AM184" s="23"/>
      <c r="AN184" s="23"/>
      <c r="AO184" s="43"/>
      <c r="AP184" s="43"/>
      <c r="AQ184" s="43"/>
      <c r="AR184" s="47"/>
      <c r="AS184" s="96"/>
    </row>
    <row r="185" spans="1:45" s="8" customFormat="1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6"/>
      <c r="AG185" s="43"/>
      <c r="AH185" s="43"/>
      <c r="AI185" s="43"/>
      <c r="AJ185" s="43"/>
      <c r="AK185" s="43"/>
      <c r="AL185" s="23"/>
      <c r="AM185" s="23"/>
      <c r="AN185" s="23"/>
      <c r="AO185" s="43"/>
      <c r="AP185" s="43"/>
      <c r="AQ185" s="43"/>
      <c r="AR185" s="47"/>
      <c r="AS185" s="96"/>
    </row>
    <row r="186" spans="1:45" s="8" customFormat="1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6"/>
      <c r="AG186" s="43"/>
      <c r="AH186" s="43"/>
      <c r="AI186" s="43"/>
      <c r="AJ186" s="43"/>
      <c r="AK186" s="43"/>
      <c r="AL186" s="23"/>
      <c r="AM186" s="23"/>
      <c r="AN186" s="23"/>
      <c r="AO186" s="43"/>
      <c r="AP186" s="43"/>
      <c r="AQ186" s="43"/>
      <c r="AR186" s="47"/>
      <c r="AS186" s="96"/>
    </row>
    <row r="187" spans="1:45" s="8" customFormat="1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6"/>
      <c r="AG187" s="43"/>
      <c r="AH187" s="43"/>
      <c r="AI187" s="43"/>
      <c r="AJ187" s="43"/>
      <c r="AK187" s="43"/>
      <c r="AL187" s="23"/>
      <c r="AM187" s="23"/>
      <c r="AN187" s="23"/>
      <c r="AO187" s="43"/>
      <c r="AP187" s="43"/>
      <c r="AQ187" s="43"/>
      <c r="AR187" s="47"/>
      <c r="AS187" s="96"/>
    </row>
    <row r="188" spans="1:45" s="8" customFormat="1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6"/>
      <c r="AG188" s="43"/>
      <c r="AH188" s="43"/>
      <c r="AI188" s="43"/>
      <c r="AJ188" s="43"/>
      <c r="AK188" s="43"/>
      <c r="AL188" s="23"/>
      <c r="AM188" s="23"/>
      <c r="AN188" s="23"/>
      <c r="AO188" s="43"/>
      <c r="AP188" s="43"/>
      <c r="AQ188" s="43"/>
      <c r="AR188" s="47"/>
      <c r="AS188" s="96"/>
    </row>
    <row r="189" spans="1:45" s="8" customFormat="1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6"/>
      <c r="AG189" s="43"/>
      <c r="AH189" s="43"/>
      <c r="AI189" s="43"/>
      <c r="AJ189" s="43"/>
      <c r="AK189" s="43"/>
      <c r="AL189" s="23"/>
      <c r="AM189" s="23"/>
      <c r="AN189" s="23"/>
      <c r="AO189" s="43"/>
      <c r="AP189" s="43"/>
      <c r="AQ189" s="43"/>
      <c r="AR189" s="47"/>
      <c r="AS189" s="96"/>
    </row>
    <row r="190" spans="1:45" s="8" customFormat="1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6"/>
      <c r="AG190" s="43"/>
      <c r="AH190" s="43"/>
      <c r="AI190" s="43"/>
      <c r="AJ190" s="43"/>
      <c r="AK190" s="43"/>
      <c r="AL190" s="23"/>
      <c r="AM190" s="23"/>
      <c r="AN190" s="23"/>
      <c r="AO190" s="43"/>
      <c r="AP190" s="43"/>
      <c r="AQ190" s="43"/>
      <c r="AR190" s="47"/>
      <c r="AS190" s="96"/>
    </row>
    <row r="191" spans="1:45" s="8" customFormat="1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6"/>
      <c r="AG191" s="43"/>
      <c r="AH191" s="43"/>
      <c r="AI191" s="43"/>
      <c r="AJ191" s="43"/>
      <c r="AK191" s="43"/>
      <c r="AL191" s="23"/>
      <c r="AM191" s="23"/>
      <c r="AN191" s="23"/>
      <c r="AO191" s="43"/>
      <c r="AP191" s="43"/>
      <c r="AQ191" s="43"/>
      <c r="AR191" s="47"/>
      <c r="AS191" s="96"/>
    </row>
    <row r="192" spans="1:45" s="8" customFormat="1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6"/>
      <c r="AG192" s="43"/>
      <c r="AH192" s="43"/>
      <c r="AI192" s="43"/>
      <c r="AJ192" s="43"/>
      <c r="AK192" s="43"/>
      <c r="AL192" s="23"/>
      <c r="AM192" s="23"/>
      <c r="AN192" s="23"/>
      <c r="AO192" s="43"/>
      <c r="AP192" s="43"/>
      <c r="AQ192" s="43"/>
      <c r="AR192" s="47"/>
      <c r="AS192" s="96"/>
    </row>
    <row r="193" spans="1:45" s="8" customFormat="1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6"/>
      <c r="AG193" s="43"/>
      <c r="AH193" s="43"/>
      <c r="AI193" s="43"/>
      <c r="AJ193" s="43"/>
      <c r="AK193" s="43"/>
      <c r="AL193" s="23"/>
      <c r="AM193" s="23"/>
      <c r="AN193" s="23"/>
      <c r="AO193" s="43"/>
      <c r="AP193" s="43"/>
      <c r="AQ193" s="43"/>
      <c r="AR193" s="47"/>
      <c r="AS193" s="96"/>
    </row>
    <row r="194" spans="1:45" s="8" customFormat="1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6"/>
      <c r="AG194" s="43"/>
      <c r="AH194" s="43"/>
      <c r="AI194" s="43"/>
      <c r="AJ194" s="43"/>
      <c r="AK194" s="43"/>
      <c r="AL194" s="23"/>
      <c r="AM194" s="23"/>
      <c r="AN194" s="23"/>
      <c r="AO194" s="43"/>
      <c r="AP194" s="43"/>
      <c r="AQ194" s="43"/>
      <c r="AR194" s="47"/>
      <c r="AS194" s="96"/>
    </row>
    <row r="195" spans="1:45" s="8" customFormat="1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6"/>
      <c r="AG195" s="43"/>
      <c r="AH195" s="43"/>
      <c r="AI195" s="43"/>
      <c r="AJ195" s="43"/>
      <c r="AK195" s="43"/>
      <c r="AL195" s="23"/>
      <c r="AM195" s="23"/>
      <c r="AN195" s="23"/>
      <c r="AO195" s="43"/>
      <c r="AP195" s="43"/>
      <c r="AQ195" s="43"/>
      <c r="AR195" s="47"/>
      <c r="AS195" s="96"/>
    </row>
    <row r="196" spans="1:45" s="8" customFormat="1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6"/>
      <c r="AG196" s="43"/>
      <c r="AH196" s="43"/>
      <c r="AI196" s="43"/>
      <c r="AJ196" s="43"/>
      <c r="AK196" s="43"/>
      <c r="AL196" s="23"/>
      <c r="AM196" s="23"/>
      <c r="AN196" s="23"/>
      <c r="AO196" s="43"/>
      <c r="AP196" s="43"/>
      <c r="AQ196" s="43"/>
      <c r="AR196" s="47"/>
      <c r="AS196" s="96"/>
    </row>
    <row r="197" spans="1:45" s="8" customFormat="1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6"/>
      <c r="AG197" s="43"/>
      <c r="AH197" s="43"/>
      <c r="AI197" s="43"/>
      <c r="AJ197" s="43"/>
      <c r="AK197" s="43"/>
      <c r="AL197" s="23"/>
      <c r="AM197" s="23"/>
      <c r="AN197" s="23"/>
      <c r="AO197" s="43"/>
      <c r="AP197" s="43"/>
      <c r="AQ197" s="43"/>
      <c r="AR197" s="47"/>
      <c r="AS197" s="96"/>
    </row>
    <row r="198" spans="1:45" s="8" customFormat="1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6"/>
      <c r="AG198" s="43"/>
      <c r="AH198" s="43"/>
      <c r="AI198" s="43"/>
      <c r="AJ198" s="43"/>
      <c r="AK198" s="43"/>
      <c r="AL198" s="23"/>
      <c r="AM198" s="23"/>
      <c r="AN198" s="23"/>
      <c r="AO198" s="43"/>
      <c r="AP198" s="43"/>
      <c r="AQ198" s="43"/>
      <c r="AR198" s="47"/>
      <c r="AS198" s="96"/>
    </row>
    <row r="199" spans="1:45" s="8" customFormat="1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6"/>
      <c r="AG199" s="43"/>
      <c r="AH199" s="43"/>
      <c r="AI199" s="43"/>
      <c r="AJ199" s="43"/>
      <c r="AK199" s="43"/>
      <c r="AL199" s="23"/>
      <c r="AM199" s="23"/>
      <c r="AN199" s="23"/>
      <c r="AO199" s="43"/>
      <c r="AP199" s="43"/>
      <c r="AQ199" s="43"/>
      <c r="AR199" s="47"/>
      <c r="AS199" s="96"/>
    </row>
    <row r="200" spans="1:45" s="8" customFormat="1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6"/>
      <c r="AG200" s="43"/>
      <c r="AH200" s="43"/>
      <c r="AI200" s="43"/>
      <c r="AJ200" s="43"/>
      <c r="AK200" s="43"/>
      <c r="AL200" s="23"/>
      <c r="AM200" s="23"/>
      <c r="AN200" s="23"/>
      <c r="AO200" s="43"/>
      <c r="AP200" s="43"/>
      <c r="AQ200" s="43"/>
      <c r="AR200" s="47"/>
      <c r="AS200" s="96"/>
    </row>
    <row r="201" spans="1:45" s="8" customFormat="1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6"/>
      <c r="AG201" s="43"/>
      <c r="AH201" s="43"/>
      <c r="AI201" s="43"/>
      <c r="AJ201" s="43"/>
      <c r="AK201" s="43"/>
      <c r="AL201" s="23"/>
      <c r="AM201" s="23"/>
      <c r="AN201" s="23"/>
      <c r="AO201" s="43"/>
      <c r="AP201" s="43"/>
      <c r="AQ201" s="43"/>
      <c r="AR201" s="47"/>
      <c r="AS201" s="96"/>
    </row>
    <row r="202" spans="1:45" s="8" customFormat="1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6"/>
      <c r="AG202" s="43"/>
      <c r="AH202" s="43"/>
      <c r="AI202" s="43"/>
      <c r="AJ202" s="43"/>
      <c r="AK202" s="43"/>
      <c r="AL202" s="23"/>
      <c r="AM202" s="23"/>
      <c r="AN202" s="23"/>
      <c r="AO202" s="43"/>
      <c r="AP202" s="43"/>
      <c r="AQ202" s="43"/>
      <c r="AR202" s="47"/>
      <c r="AS202" s="96"/>
    </row>
    <row r="203" spans="1:45" s="8" customFormat="1" ht="15" customHeight="1" x14ac:dyDescent="0.25">
      <c r="A203" s="9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6"/>
      <c r="AG203" s="43"/>
      <c r="AH203" s="43"/>
      <c r="AI203" s="43"/>
      <c r="AJ203" s="43"/>
      <c r="AK203" s="43"/>
      <c r="AL203" s="23"/>
      <c r="AM203" s="23"/>
      <c r="AN203" s="23"/>
      <c r="AO203" s="43"/>
      <c r="AP203" s="43"/>
      <c r="AQ203" s="43"/>
      <c r="AR203" s="47"/>
      <c r="AS203" s="96"/>
    </row>
    <row r="204" spans="1:45" s="8" customFormat="1" ht="15" customHeight="1" x14ac:dyDescent="0.25">
      <c r="A204" s="9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6"/>
      <c r="AG204" s="43"/>
      <c r="AH204" s="43"/>
      <c r="AI204" s="43"/>
      <c r="AJ204" s="43"/>
      <c r="AK204" s="43"/>
      <c r="AL204" s="23"/>
      <c r="AM204" s="23"/>
      <c r="AN204" s="23"/>
      <c r="AO204" s="43"/>
      <c r="AP204" s="43"/>
      <c r="AQ204" s="43"/>
      <c r="AR204" s="47"/>
      <c r="AS204" s="96"/>
    </row>
    <row r="205" spans="1:45" s="8" customFormat="1" ht="15" customHeight="1" x14ac:dyDescent="0.25">
      <c r="A205" s="9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6"/>
      <c r="AG205" s="43"/>
      <c r="AH205" s="43"/>
      <c r="AI205" s="43"/>
      <c r="AJ205" s="43"/>
      <c r="AK205" s="43"/>
      <c r="AL205" s="23"/>
      <c r="AM205" s="23"/>
      <c r="AN205" s="23"/>
      <c r="AO205" s="43"/>
      <c r="AP205" s="43"/>
      <c r="AQ205" s="43"/>
      <c r="AR205" s="47"/>
      <c r="AS205" s="96"/>
    </row>
    <row r="206" spans="1:45" s="8" customFormat="1" ht="15" customHeight="1" x14ac:dyDescent="0.25">
      <c r="A206" s="9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6"/>
      <c r="AG206" s="43"/>
      <c r="AH206" s="43"/>
      <c r="AI206" s="43"/>
      <c r="AJ206" s="43"/>
      <c r="AK206" s="43"/>
      <c r="AL206" s="23"/>
      <c r="AM206" s="23"/>
      <c r="AN206" s="23"/>
      <c r="AO206" s="43"/>
      <c r="AP206" s="43"/>
      <c r="AQ206" s="43"/>
      <c r="AR206" s="47"/>
      <c r="AS206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62</v>
      </c>
      <c r="F1" s="126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64</v>
      </c>
      <c r="C2" s="71"/>
      <c r="D2" s="72"/>
      <c r="E2" s="13" t="s">
        <v>13</v>
      </c>
      <c r="F2" s="14"/>
      <c r="G2" s="14"/>
      <c r="H2" s="14"/>
      <c r="I2" s="20"/>
      <c r="J2" s="15"/>
      <c r="K2" s="97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27" t="s">
        <v>121</v>
      </c>
      <c r="Y2" s="128"/>
      <c r="Z2" s="129"/>
      <c r="AA2" s="13" t="s">
        <v>13</v>
      </c>
      <c r="AB2" s="14"/>
      <c r="AC2" s="14"/>
      <c r="AD2" s="14"/>
      <c r="AE2" s="20"/>
      <c r="AF2" s="15"/>
      <c r="AG2" s="97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3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1"/>
      <c r="D4" s="37"/>
      <c r="E4" s="29"/>
      <c r="F4" s="29"/>
      <c r="G4" s="29"/>
      <c r="H4" s="30"/>
      <c r="I4" s="29"/>
      <c r="J4" s="39"/>
      <c r="K4" s="34"/>
      <c r="L4" s="109"/>
      <c r="M4" s="18"/>
      <c r="N4" s="18"/>
      <c r="O4" s="18"/>
      <c r="P4" s="23"/>
      <c r="Q4" s="29"/>
      <c r="R4" s="29"/>
      <c r="S4" s="30"/>
      <c r="T4" s="29"/>
      <c r="U4" s="29"/>
      <c r="V4" s="131"/>
      <c r="W4" s="34"/>
      <c r="X4" s="29">
        <v>1991</v>
      </c>
      <c r="Y4" s="31" t="s">
        <v>44</v>
      </c>
      <c r="Z4" s="37" t="s">
        <v>118</v>
      </c>
      <c r="AA4" s="29"/>
      <c r="AB4" s="29"/>
      <c r="AC4" s="29"/>
      <c r="AD4" s="30"/>
      <c r="AE4" s="29"/>
      <c r="AF4" s="39"/>
      <c r="AG4" s="34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2"/>
      <c r="AS4" s="10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1"/>
      <c r="D5" s="37"/>
      <c r="E5" s="29"/>
      <c r="F5" s="29"/>
      <c r="G5" s="29"/>
      <c r="H5" s="30"/>
      <c r="I5" s="29"/>
      <c r="J5" s="39"/>
      <c r="K5" s="34"/>
      <c r="L5" s="109"/>
      <c r="M5" s="18"/>
      <c r="N5" s="18"/>
      <c r="O5" s="18"/>
      <c r="P5" s="23"/>
      <c r="Q5" s="29"/>
      <c r="R5" s="29"/>
      <c r="S5" s="30"/>
      <c r="T5" s="29"/>
      <c r="U5" s="29"/>
      <c r="V5" s="131"/>
      <c r="W5" s="34"/>
      <c r="X5" s="29">
        <v>1992</v>
      </c>
      <c r="Y5" s="29" t="s">
        <v>50</v>
      </c>
      <c r="Z5" s="32" t="s">
        <v>118</v>
      </c>
      <c r="AA5" s="29">
        <v>22</v>
      </c>
      <c r="AB5" s="29">
        <v>2</v>
      </c>
      <c r="AC5" s="29">
        <v>34</v>
      </c>
      <c r="AD5" s="29">
        <v>14</v>
      </c>
      <c r="AE5" s="29"/>
      <c r="AF5" s="33"/>
      <c r="AG5" s="23"/>
      <c r="AH5" s="18" t="s">
        <v>47</v>
      </c>
      <c r="AI5" s="18"/>
      <c r="AJ5" s="18"/>
      <c r="AK5" s="18"/>
      <c r="AL5" s="23"/>
      <c r="AM5" s="29"/>
      <c r="AN5" s="29"/>
      <c r="AO5" s="29"/>
      <c r="AP5" s="29"/>
      <c r="AQ5" s="29"/>
      <c r="AR5" s="132"/>
      <c r="AS5" s="10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1993</v>
      </c>
      <c r="C6" s="29" t="s">
        <v>56</v>
      </c>
      <c r="D6" s="37" t="s">
        <v>118</v>
      </c>
      <c r="E6" s="29">
        <v>26</v>
      </c>
      <c r="F6" s="29">
        <v>3</v>
      </c>
      <c r="G6" s="29">
        <v>43</v>
      </c>
      <c r="H6" s="29">
        <v>16</v>
      </c>
      <c r="I6" s="29">
        <v>127</v>
      </c>
      <c r="J6" s="29"/>
      <c r="K6" s="23"/>
      <c r="L6" s="18" t="s">
        <v>44</v>
      </c>
      <c r="M6" s="18"/>
      <c r="N6" s="18"/>
      <c r="O6" s="18"/>
      <c r="P6" s="23"/>
      <c r="Q6" s="29"/>
      <c r="R6" s="29"/>
      <c r="S6" s="30"/>
      <c r="T6" s="29"/>
      <c r="U6" s="29"/>
      <c r="V6" s="131"/>
      <c r="W6" s="34"/>
      <c r="X6" s="29"/>
      <c r="Y6" s="31"/>
      <c r="Z6" s="37"/>
      <c r="AA6" s="29"/>
      <c r="AB6" s="29"/>
      <c r="AC6" s="29"/>
      <c r="AD6" s="30"/>
      <c r="AE6" s="29"/>
      <c r="AF6" s="39"/>
      <c r="AG6" s="34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2"/>
      <c r="AS6" s="10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1"/>
      <c r="D7" s="37"/>
      <c r="E7" s="29"/>
      <c r="F7" s="29"/>
      <c r="G7" s="29"/>
      <c r="H7" s="30"/>
      <c r="I7" s="29"/>
      <c r="J7" s="39"/>
      <c r="K7" s="34"/>
      <c r="L7" s="109"/>
      <c r="M7" s="18"/>
      <c r="N7" s="18"/>
      <c r="O7" s="18"/>
      <c r="P7" s="23"/>
      <c r="Q7" s="29"/>
      <c r="R7" s="29"/>
      <c r="S7" s="30"/>
      <c r="T7" s="29"/>
      <c r="U7" s="29"/>
      <c r="V7" s="131"/>
      <c r="W7" s="34"/>
      <c r="X7" s="29"/>
      <c r="Y7" s="31"/>
      <c r="Z7" s="37"/>
      <c r="AA7" s="29"/>
      <c r="AB7" s="29"/>
      <c r="AC7" s="29"/>
      <c r="AD7" s="30"/>
      <c r="AE7" s="29"/>
      <c r="AF7" s="39"/>
      <c r="AG7" s="34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2"/>
      <c r="AS7" s="10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1996</v>
      </c>
      <c r="C8" s="31" t="s">
        <v>38</v>
      </c>
      <c r="D8" s="37" t="s">
        <v>36</v>
      </c>
      <c r="E8" s="29">
        <v>26</v>
      </c>
      <c r="F8" s="29">
        <v>2</v>
      </c>
      <c r="G8" s="29">
        <v>12</v>
      </c>
      <c r="H8" s="30">
        <v>14</v>
      </c>
      <c r="I8" s="29">
        <v>111</v>
      </c>
      <c r="J8" s="39"/>
      <c r="K8" s="34"/>
      <c r="L8" s="109"/>
      <c r="M8" s="18"/>
      <c r="N8" s="18"/>
      <c r="O8" s="18"/>
      <c r="P8" s="23"/>
      <c r="Q8" s="29"/>
      <c r="R8" s="29"/>
      <c r="S8" s="30"/>
      <c r="T8" s="29"/>
      <c r="U8" s="29"/>
      <c r="V8" s="131"/>
      <c r="W8" s="34"/>
      <c r="X8" s="29"/>
      <c r="Y8" s="31"/>
      <c r="Z8" s="37"/>
      <c r="AA8" s="29"/>
      <c r="AB8" s="29"/>
      <c r="AC8" s="29"/>
      <c r="AD8" s="30"/>
      <c r="AE8" s="29"/>
      <c r="AF8" s="39"/>
      <c r="AG8" s="34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2"/>
      <c r="AS8" s="10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>
        <v>1997</v>
      </c>
      <c r="C9" s="31" t="s">
        <v>50</v>
      </c>
      <c r="D9" s="37" t="s">
        <v>36</v>
      </c>
      <c r="E9" s="29">
        <v>26</v>
      </c>
      <c r="F9" s="29">
        <v>0</v>
      </c>
      <c r="G9" s="29">
        <v>16</v>
      </c>
      <c r="H9" s="30">
        <v>11</v>
      </c>
      <c r="I9" s="29">
        <v>88</v>
      </c>
      <c r="J9" s="39"/>
      <c r="K9" s="34"/>
      <c r="L9" s="109"/>
      <c r="M9" s="18"/>
      <c r="N9" s="18"/>
      <c r="O9" s="18"/>
      <c r="P9" s="23"/>
      <c r="Q9" s="29"/>
      <c r="R9" s="29"/>
      <c r="S9" s="30"/>
      <c r="T9" s="29"/>
      <c r="U9" s="29"/>
      <c r="V9" s="131"/>
      <c r="W9" s="34"/>
      <c r="X9" s="29"/>
      <c r="Y9" s="31"/>
      <c r="Z9" s="37"/>
      <c r="AA9" s="29"/>
      <c r="AB9" s="29"/>
      <c r="AC9" s="29"/>
      <c r="AD9" s="30"/>
      <c r="AE9" s="29"/>
      <c r="AF9" s="39"/>
      <c r="AG9" s="34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2"/>
      <c r="AS9" s="10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/>
      <c r="C10" s="31"/>
      <c r="D10" s="37"/>
      <c r="E10" s="29"/>
      <c r="F10" s="29"/>
      <c r="G10" s="29"/>
      <c r="H10" s="30"/>
      <c r="I10" s="29"/>
      <c r="J10" s="39"/>
      <c r="K10" s="34"/>
      <c r="L10" s="109"/>
      <c r="M10" s="18"/>
      <c r="N10" s="18"/>
      <c r="O10" s="18"/>
      <c r="P10" s="23"/>
      <c r="Q10" s="29"/>
      <c r="R10" s="29"/>
      <c r="S10" s="30"/>
      <c r="T10" s="29"/>
      <c r="U10" s="29"/>
      <c r="V10" s="131"/>
      <c r="W10" s="34"/>
      <c r="X10" s="29"/>
      <c r="Y10" s="31"/>
      <c r="Z10" s="37"/>
      <c r="AA10" s="29"/>
      <c r="AB10" s="29"/>
      <c r="AC10" s="29"/>
      <c r="AD10" s="30"/>
      <c r="AE10" s="29"/>
      <c r="AF10" s="39"/>
      <c r="AG10" s="34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2"/>
      <c r="AS10" s="10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2005</v>
      </c>
      <c r="C11" s="31" t="s">
        <v>47</v>
      </c>
      <c r="D11" s="37" t="s">
        <v>36</v>
      </c>
      <c r="E11" s="29">
        <v>21</v>
      </c>
      <c r="F11" s="29">
        <v>0</v>
      </c>
      <c r="G11" s="29">
        <v>9</v>
      </c>
      <c r="H11" s="30">
        <v>4</v>
      </c>
      <c r="I11" s="29">
        <v>85</v>
      </c>
      <c r="J11" s="39">
        <v>0.59899999999999998</v>
      </c>
      <c r="K11" s="34">
        <v>142</v>
      </c>
      <c r="L11" s="109"/>
      <c r="M11" s="18"/>
      <c r="N11" s="18"/>
      <c r="O11" s="18"/>
      <c r="P11" s="23"/>
      <c r="Q11" s="29">
        <v>2</v>
      </c>
      <c r="R11" s="29">
        <v>0</v>
      </c>
      <c r="S11" s="30">
        <v>0</v>
      </c>
      <c r="T11" s="29">
        <v>0</v>
      </c>
      <c r="U11" s="29">
        <v>11</v>
      </c>
      <c r="V11" s="131"/>
      <c r="W11" s="34"/>
      <c r="X11" s="29"/>
      <c r="Y11" s="31"/>
      <c r="Z11" s="37"/>
      <c r="AA11" s="29"/>
      <c r="AB11" s="29"/>
      <c r="AC11" s="29"/>
      <c r="AD11" s="30"/>
      <c r="AE11" s="29"/>
      <c r="AF11" s="39"/>
      <c r="AG11" s="34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32"/>
      <c r="AS11" s="10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2006</v>
      </c>
      <c r="C12" s="31" t="s">
        <v>47</v>
      </c>
      <c r="D12" s="37" t="s">
        <v>36</v>
      </c>
      <c r="E12" s="29">
        <v>22</v>
      </c>
      <c r="F12" s="29">
        <v>0</v>
      </c>
      <c r="G12" s="29">
        <v>21</v>
      </c>
      <c r="H12" s="30">
        <v>5</v>
      </c>
      <c r="I12" s="29">
        <v>88</v>
      </c>
      <c r="J12" s="39">
        <v>0.60299999999999998</v>
      </c>
      <c r="K12" s="34">
        <v>146</v>
      </c>
      <c r="L12" s="109"/>
      <c r="M12" s="18"/>
      <c r="N12" s="18"/>
      <c r="O12" s="18"/>
      <c r="P12" s="23"/>
      <c r="Q12" s="29">
        <v>2</v>
      </c>
      <c r="R12" s="29">
        <v>0</v>
      </c>
      <c r="S12" s="30">
        <v>2</v>
      </c>
      <c r="T12" s="29">
        <v>0</v>
      </c>
      <c r="U12" s="29">
        <v>4</v>
      </c>
      <c r="V12" s="131"/>
      <c r="W12" s="34"/>
      <c r="X12" s="29"/>
      <c r="Y12" s="31"/>
      <c r="Z12" s="37"/>
      <c r="AA12" s="29"/>
      <c r="AB12" s="29"/>
      <c r="AC12" s="29"/>
      <c r="AD12" s="30"/>
      <c r="AE12" s="29"/>
      <c r="AF12" s="39"/>
      <c r="AG12" s="34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32"/>
      <c r="AS12" s="10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>
        <v>2007</v>
      </c>
      <c r="C13" s="31" t="s">
        <v>50</v>
      </c>
      <c r="D13" s="37" t="s">
        <v>36</v>
      </c>
      <c r="E13" s="29">
        <v>20</v>
      </c>
      <c r="F13" s="29">
        <v>0</v>
      </c>
      <c r="G13" s="29">
        <v>8</v>
      </c>
      <c r="H13" s="30">
        <v>5</v>
      </c>
      <c r="I13" s="29">
        <v>61</v>
      </c>
      <c r="J13" s="39">
        <v>0.52100000000000002</v>
      </c>
      <c r="K13" s="34">
        <v>117</v>
      </c>
      <c r="L13" s="109"/>
      <c r="M13" s="18"/>
      <c r="N13" s="18"/>
      <c r="O13" s="18"/>
      <c r="P13" s="23"/>
      <c r="Q13" s="29"/>
      <c r="R13" s="29"/>
      <c r="S13" s="30"/>
      <c r="T13" s="29"/>
      <c r="U13" s="29"/>
      <c r="V13" s="131"/>
      <c r="W13" s="34"/>
      <c r="X13" s="29"/>
      <c r="Y13" s="31"/>
      <c r="Z13" s="37"/>
      <c r="AA13" s="29"/>
      <c r="AB13" s="29"/>
      <c r="AC13" s="29"/>
      <c r="AD13" s="30"/>
      <c r="AE13" s="29"/>
      <c r="AF13" s="39"/>
      <c r="AG13" s="34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32"/>
      <c r="AS13" s="10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2008</v>
      </c>
      <c r="C14" s="31" t="s">
        <v>47</v>
      </c>
      <c r="D14" s="37" t="s">
        <v>36</v>
      </c>
      <c r="E14" s="29">
        <v>22</v>
      </c>
      <c r="F14" s="29">
        <v>0</v>
      </c>
      <c r="G14" s="29">
        <v>8</v>
      </c>
      <c r="H14" s="30">
        <v>1</v>
      </c>
      <c r="I14" s="29">
        <v>73</v>
      </c>
      <c r="J14" s="39">
        <v>0.58899999999999997</v>
      </c>
      <c r="K14" s="34">
        <v>124</v>
      </c>
      <c r="L14" s="109"/>
      <c r="M14" s="18"/>
      <c r="N14" s="18"/>
      <c r="O14" s="18"/>
      <c r="P14" s="23"/>
      <c r="Q14" s="29"/>
      <c r="R14" s="29"/>
      <c r="S14" s="30"/>
      <c r="T14" s="29"/>
      <c r="U14" s="29"/>
      <c r="V14" s="131"/>
      <c r="W14" s="34"/>
      <c r="X14" s="29"/>
      <c r="Y14" s="31"/>
      <c r="Z14" s="37"/>
      <c r="AA14" s="29"/>
      <c r="AB14" s="29"/>
      <c r="AC14" s="29"/>
      <c r="AD14" s="30"/>
      <c r="AE14" s="29"/>
      <c r="AF14" s="39"/>
      <c r="AG14" s="34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32"/>
      <c r="AS14" s="108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>
        <v>2009</v>
      </c>
      <c r="C15" s="31" t="s">
        <v>45</v>
      </c>
      <c r="D15" s="37" t="s">
        <v>36</v>
      </c>
      <c r="E15" s="29">
        <v>22</v>
      </c>
      <c r="F15" s="29">
        <v>1</v>
      </c>
      <c r="G15" s="29">
        <v>6</v>
      </c>
      <c r="H15" s="30">
        <v>4</v>
      </c>
      <c r="I15" s="29">
        <v>69</v>
      </c>
      <c r="J15" s="39">
        <v>0.53100000000000003</v>
      </c>
      <c r="K15" s="34">
        <v>130</v>
      </c>
      <c r="L15" s="109"/>
      <c r="M15" s="18"/>
      <c r="N15" s="18"/>
      <c r="O15" s="18"/>
      <c r="P15" s="23"/>
      <c r="Q15" s="29">
        <v>6</v>
      </c>
      <c r="R15" s="29">
        <v>0</v>
      </c>
      <c r="S15" s="30">
        <v>5</v>
      </c>
      <c r="T15" s="29">
        <v>0</v>
      </c>
      <c r="U15" s="29">
        <v>11</v>
      </c>
      <c r="V15" s="131"/>
      <c r="W15" s="34"/>
      <c r="X15" s="29"/>
      <c r="Y15" s="31"/>
      <c r="Z15" s="37"/>
      <c r="AA15" s="29"/>
      <c r="AB15" s="29"/>
      <c r="AC15" s="29"/>
      <c r="AD15" s="30"/>
      <c r="AE15" s="29"/>
      <c r="AF15" s="39"/>
      <c r="AG15" s="34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32"/>
      <c r="AS15" s="108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9">
        <v>2010</v>
      </c>
      <c r="C16" s="31" t="s">
        <v>50</v>
      </c>
      <c r="D16" s="37" t="s">
        <v>36</v>
      </c>
      <c r="E16" s="29">
        <v>6</v>
      </c>
      <c r="F16" s="29">
        <v>0</v>
      </c>
      <c r="G16" s="29">
        <v>8</v>
      </c>
      <c r="H16" s="30">
        <v>1</v>
      </c>
      <c r="I16" s="29">
        <v>32</v>
      </c>
      <c r="J16" s="39">
        <v>0.76200000000000001</v>
      </c>
      <c r="K16" s="34">
        <v>42</v>
      </c>
      <c r="L16" s="109"/>
      <c r="M16" s="18"/>
      <c r="N16" s="18"/>
      <c r="O16" s="18"/>
      <c r="P16" s="23"/>
      <c r="Q16" s="29"/>
      <c r="R16" s="29"/>
      <c r="S16" s="30"/>
      <c r="T16" s="29"/>
      <c r="U16" s="29"/>
      <c r="V16" s="131"/>
      <c r="W16" s="34"/>
      <c r="X16" s="29"/>
      <c r="Y16" s="31"/>
      <c r="Z16" s="37"/>
      <c r="AA16" s="29"/>
      <c r="AB16" s="29"/>
      <c r="AC16" s="29"/>
      <c r="AD16" s="30"/>
      <c r="AE16" s="29"/>
      <c r="AF16" s="39"/>
      <c r="AG16" s="34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32"/>
      <c r="AS16" s="10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79" t="s">
        <v>123</v>
      </c>
      <c r="C17" s="83"/>
      <c r="D17" s="82"/>
      <c r="E17" s="81">
        <f>SUM(E4:E16)</f>
        <v>191</v>
      </c>
      <c r="F17" s="81">
        <f>SUM(F4:F16)</f>
        <v>6</v>
      </c>
      <c r="G17" s="81">
        <f>SUM(G4:G16)</f>
        <v>131</v>
      </c>
      <c r="H17" s="81">
        <f>SUM(H4:H16)</f>
        <v>61</v>
      </c>
      <c r="I17" s="81">
        <f>SUM(I4:I16)</f>
        <v>734</v>
      </c>
      <c r="J17" s="133">
        <v>0</v>
      </c>
      <c r="K17" s="97">
        <f>SUM(K4:K16)</f>
        <v>701</v>
      </c>
      <c r="L17" s="22"/>
      <c r="M17" s="20"/>
      <c r="N17" s="112"/>
      <c r="O17" s="113"/>
      <c r="P17" s="23"/>
      <c r="Q17" s="81">
        <f>SUM(Q4:Q16)</f>
        <v>10</v>
      </c>
      <c r="R17" s="81">
        <f>SUM(R4:R16)</f>
        <v>0</v>
      </c>
      <c r="S17" s="81">
        <f>SUM(S4:S16)</f>
        <v>7</v>
      </c>
      <c r="T17" s="81">
        <f>SUM(T4:T16)</f>
        <v>0</v>
      </c>
      <c r="U17" s="81">
        <f>SUM(U4:U16)</f>
        <v>26</v>
      </c>
      <c r="V17" s="41">
        <v>0</v>
      </c>
      <c r="W17" s="97">
        <f>SUM(W4:W16)</f>
        <v>0</v>
      </c>
      <c r="X17" s="16" t="s">
        <v>123</v>
      </c>
      <c r="Y17" s="17"/>
      <c r="Z17" s="15"/>
      <c r="AA17" s="81">
        <f>SUM(AA4:AA16)</f>
        <v>22</v>
      </c>
      <c r="AB17" s="81">
        <f>SUM(AB4:AB16)</f>
        <v>2</v>
      </c>
      <c r="AC17" s="81">
        <f>SUM(AC4:AC16)</f>
        <v>34</v>
      </c>
      <c r="AD17" s="81">
        <f>SUM(AD4:AD16)</f>
        <v>14</v>
      </c>
      <c r="AE17" s="81">
        <f>SUM(AE4:AE16)</f>
        <v>0</v>
      </c>
      <c r="AF17" s="133">
        <v>0</v>
      </c>
      <c r="AG17" s="97">
        <f>SUM(AG4:AG16)</f>
        <v>0</v>
      </c>
      <c r="AH17" s="22"/>
      <c r="AI17" s="20"/>
      <c r="AJ17" s="112"/>
      <c r="AK17" s="113"/>
      <c r="AL17" s="23"/>
      <c r="AM17" s="81">
        <f>SUM(AM4:AM16)</f>
        <v>0</v>
      </c>
      <c r="AN17" s="81">
        <f>SUM(AN4:AN16)</f>
        <v>0</v>
      </c>
      <c r="AO17" s="81">
        <f>SUM(AO4:AO16)</f>
        <v>0</v>
      </c>
      <c r="AP17" s="81">
        <f>SUM(AP4:AP16)</f>
        <v>0</v>
      </c>
      <c r="AQ17" s="81">
        <f>SUM(AQ4:AQ16)</f>
        <v>0</v>
      </c>
      <c r="AR17" s="133">
        <v>0</v>
      </c>
      <c r="AS17" s="130">
        <f>SUM(AS4:AS16)</f>
        <v>0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34"/>
      <c r="L18" s="23"/>
      <c r="M18" s="23"/>
      <c r="N18" s="23"/>
      <c r="O18" s="23"/>
      <c r="P18" s="43"/>
      <c r="Q18" s="43"/>
      <c r="R18" s="46"/>
      <c r="S18" s="43"/>
      <c r="T18" s="43"/>
      <c r="U18" s="23"/>
      <c r="V18" s="23"/>
      <c r="W18" s="34"/>
      <c r="X18" s="43"/>
      <c r="Y18" s="43"/>
      <c r="Z18" s="43"/>
      <c r="AA18" s="43"/>
      <c r="AB18" s="43"/>
      <c r="AC18" s="43"/>
      <c r="AD18" s="43"/>
      <c r="AE18" s="43"/>
      <c r="AF18" s="44"/>
      <c r="AG18" s="34"/>
      <c r="AH18" s="23"/>
      <c r="AI18" s="23"/>
      <c r="AJ18" s="23"/>
      <c r="AK18" s="23"/>
      <c r="AL18" s="43"/>
      <c r="AM18" s="43"/>
      <c r="AN18" s="46"/>
      <c r="AO18" s="43"/>
      <c r="AP18" s="43"/>
      <c r="AQ18" s="23"/>
      <c r="AR18" s="23"/>
      <c r="AS18" s="34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34" t="s">
        <v>124</v>
      </c>
      <c r="C19" s="135"/>
      <c r="D19" s="136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125</v>
      </c>
      <c r="O19" s="18" t="s">
        <v>126</v>
      </c>
      <c r="Q19" s="46"/>
      <c r="R19" s="46" t="s">
        <v>57</v>
      </c>
      <c r="S19" s="46"/>
      <c r="T19" s="43" t="s">
        <v>117</v>
      </c>
      <c r="U19" s="23"/>
      <c r="V19" s="34"/>
      <c r="W19" s="34"/>
      <c r="X19" s="137"/>
      <c r="Y19" s="137"/>
      <c r="Z19" s="137"/>
      <c r="AA19" s="137"/>
      <c r="AB19" s="137"/>
      <c r="AC19" s="46"/>
      <c r="AD19" s="46"/>
      <c r="AE19" s="46"/>
      <c r="AF19" s="43"/>
      <c r="AG19" s="43"/>
      <c r="AH19" s="43"/>
      <c r="AI19" s="43"/>
      <c r="AJ19" s="43"/>
      <c r="AK19" s="43"/>
      <c r="AM19" s="34"/>
      <c r="AN19" s="137"/>
      <c r="AO19" s="137"/>
      <c r="AP19" s="137"/>
      <c r="AQ19" s="137"/>
      <c r="AR19" s="137"/>
      <c r="AS19" s="137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49" t="s">
        <v>12</v>
      </c>
      <c r="C20" s="12"/>
      <c r="D20" s="51"/>
      <c r="E20" s="138">
        <v>310</v>
      </c>
      <c r="F20" s="138">
        <v>9</v>
      </c>
      <c r="G20" s="138">
        <v>140</v>
      </c>
      <c r="H20" s="138">
        <v>49</v>
      </c>
      <c r="I20" s="138">
        <v>667</v>
      </c>
      <c r="J20" s="139">
        <v>0.46600000000000003</v>
      </c>
      <c r="K20" s="43">
        <f>PRODUCT(I20/J20)</f>
        <v>1431.3304721030042</v>
      </c>
      <c r="L20" s="140">
        <f>PRODUCT((F20+G20)/E20)</f>
        <v>0.48064516129032259</v>
      </c>
      <c r="M20" s="140">
        <f>PRODUCT(H20/E20)</f>
        <v>0.15806451612903225</v>
      </c>
      <c r="N20" s="140">
        <f>PRODUCT((F20+G20+H20)/E20)</f>
        <v>0.6387096774193548</v>
      </c>
      <c r="O20" s="140">
        <f>PRODUCT(I20/E20)</f>
        <v>2.1516129032258067</v>
      </c>
      <c r="Q20" s="46"/>
      <c r="R20" s="46"/>
      <c r="S20" s="46"/>
      <c r="T20" s="43" t="s">
        <v>59</v>
      </c>
      <c r="U20" s="43"/>
      <c r="V20" s="43"/>
      <c r="W20" s="4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6"/>
      <c r="AO20" s="46"/>
      <c r="AP20" s="46"/>
      <c r="AQ20" s="46"/>
      <c r="AR20" s="46"/>
      <c r="AS20" s="4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41" t="s">
        <v>64</v>
      </c>
      <c r="C21" s="142"/>
      <c r="D21" s="143"/>
      <c r="E21" s="138">
        <f>PRODUCT(E17+Q17)</f>
        <v>201</v>
      </c>
      <c r="F21" s="138">
        <f>PRODUCT(F17+R17)</f>
        <v>6</v>
      </c>
      <c r="G21" s="138">
        <f>PRODUCT(G17+S17)</f>
        <v>138</v>
      </c>
      <c r="H21" s="138">
        <f>PRODUCT(H17+T17)</f>
        <v>61</v>
      </c>
      <c r="I21" s="138">
        <f>PRODUCT(I17+U17)</f>
        <v>760</v>
      </c>
      <c r="J21" s="139"/>
      <c r="K21" s="43">
        <f>PRODUCT(K17+W17)</f>
        <v>701</v>
      </c>
      <c r="L21" s="140">
        <f>PRODUCT((F21+G21)/E21)</f>
        <v>0.71641791044776115</v>
      </c>
      <c r="M21" s="140">
        <f>PRODUCT(H21/E21)</f>
        <v>0.30348258706467662</v>
      </c>
      <c r="N21" s="140">
        <f>PRODUCT((F21+G21+H21)/E21)</f>
        <v>1.0199004975124377</v>
      </c>
      <c r="O21" s="140">
        <f>PRODUCT(I21/E21)</f>
        <v>3.7810945273631842</v>
      </c>
      <c r="Q21" s="46"/>
      <c r="R21" s="46"/>
      <c r="S21" s="46"/>
      <c r="T21" s="93" t="s">
        <v>127</v>
      </c>
      <c r="U21" s="43"/>
      <c r="V21" s="43"/>
      <c r="W21" s="43"/>
      <c r="X21" s="43"/>
      <c r="Y21" s="43"/>
      <c r="Z21" s="43"/>
      <c r="AA21" s="43"/>
      <c r="AB21" s="43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05" t="s">
        <v>121</v>
      </c>
      <c r="C22" s="144"/>
      <c r="D22" s="107"/>
      <c r="E22" s="138">
        <f>PRODUCT(AA17+AM17)</f>
        <v>22</v>
      </c>
      <c r="F22" s="138">
        <f>PRODUCT(AB17+AN17)</f>
        <v>2</v>
      </c>
      <c r="G22" s="138">
        <f>PRODUCT(AC17+AO17)</f>
        <v>34</v>
      </c>
      <c r="H22" s="138">
        <f>PRODUCT(AD17+AP17)</f>
        <v>14</v>
      </c>
      <c r="I22" s="138">
        <f>PRODUCT(AE17+AQ17)</f>
        <v>0</v>
      </c>
      <c r="J22" s="139">
        <v>0</v>
      </c>
      <c r="K22" s="23">
        <f>PRODUCT(AG17+AS17)</f>
        <v>0</v>
      </c>
      <c r="L22" s="140">
        <v>0</v>
      </c>
      <c r="M22" s="140">
        <v>0</v>
      </c>
      <c r="N22" s="140">
        <v>0</v>
      </c>
      <c r="O22" s="140">
        <v>0</v>
      </c>
      <c r="Q22" s="46"/>
      <c r="R22" s="46"/>
      <c r="S22" s="43"/>
      <c r="T22" s="93" t="s">
        <v>58</v>
      </c>
      <c r="U22" s="23"/>
      <c r="V22" s="23"/>
      <c r="W22" s="43"/>
      <c r="X22" s="43"/>
      <c r="Y22" s="43"/>
      <c r="Z22" s="43"/>
      <c r="AA22" s="43"/>
      <c r="AB22" s="43"/>
      <c r="AC22" s="46"/>
      <c r="AD22" s="46"/>
      <c r="AE22" s="46"/>
      <c r="AF22" s="46"/>
      <c r="AG22" s="46"/>
      <c r="AH22" s="46"/>
      <c r="AI22" s="46"/>
      <c r="AJ22" s="46"/>
      <c r="AK22" s="43"/>
      <c r="AL22" s="2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45" t="s">
        <v>123</v>
      </c>
      <c r="C23" s="146"/>
      <c r="D23" s="147"/>
      <c r="E23" s="138">
        <f>SUM(E20:E22)</f>
        <v>533</v>
      </c>
      <c r="F23" s="138">
        <f t="shared" ref="F23:I23" si="0">SUM(F20:F22)</f>
        <v>17</v>
      </c>
      <c r="G23" s="138">
        <f t="shared" si="0"/>
        <v>312</v>
      </c>
      <c r="H23" s="138">
        <f t="shared" si="0"/>
        <v>124</v>
      </c>
      <c r="I23" s="138">
        <f t="shared" si="0"/>
        <v>1427</v>
      </c>
      <c r="J23" s="139"/>
      <c r="K23" s="43">
        <f>SUM(K20:K22)</f>
        <v>2132.3304721030045</v>
      </c>
      <c r="L23" s="140">
        <f>PRODUCT((F23+G23)/E23)</f>
        <v>0.61726078799249529</v>
      </c>
      <c r="M23" s="140">
        <f>PRODUCT(H23/E23)</f>
        <v>0.2326454033771107</v>
      </c>
      <c r="N23" s="140">
        <f>PRODUCT((F23+G23+H23)/E23)</f>
        <v>0.84990619136960599</v>
      </c>
      <c r="O23" s="140">
        <v>2.79</v>
      </c>
      <c r="Q23" s="23"/>
      <c r="R23" s="23"/>
      <c r="S23" s="23"/>
      <c r="T23" s="93" t="s">
        <v>60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23"/>
      <c r="F24" s="23"/>
      <c r="G24" s="23"/>
      <c r="H24" s="23"/>
      <c r="I24" s="23"/>
      <c r="J24" s="43"/>
      <c r="K24" s="43"/>
      <c r="L24" s="23"/>
      <c r="M24" s="23"/>
      <c r="N24" s="23"/>
      <c r="O24" s="23"/>
      <c r="P24" s="43"/>
      <c r="Q24" s="43"/>
      <c r="R24" s="43"/>
      <c r="S24" s="43"/>
      <c r="T24" s="93" t="s">
        <v>61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6"/>
      <c r="AK182" s="43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6"/>
      <c r="AK183" s="43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6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6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6"/>
      <c r="AK188" s="23"/>
      <c r="AL188" s="23"/>
    </row>
    <row r="189" spans="1:57" x14ac:dyDescent="0.25">
      <c r="R189" s="34"/>
      <c r="S189" s="3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34"/>
      <c r="S190" s="3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34"/>
      <c r="S191" s="3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L192"/>
      <c r="M192"/>
      <c r="N192"/>
      <c r="O192"/>
      <c r="P192"/>
      <c r="R192" s="34"/>
      <c r="S192" s="3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8" customWidth="1"/>
    <col min="3" max="3" width="21.5703125" style="67" customWidth="1"/>
    <col min="4" max="4" width="10.5703125" style="95" customWidth="1"/>
    <col min="5" max="5" width="8" style="95" customWidth="1"/>
    <col min="6" max="6" width="0.7109375" style="34" customWidth="1"/>
    <col min="7" max="11" width="5.28515625" style="67" customWidth="1"/>
    <col min="12" max="12" width="7.28515625" style="67" customWidth="1"/>
    <col min="13" max="21" width="5.28515625" style="67" customWidth="1"/>
    <col min="22" max="22" width="9" style="67" customWidth="1"/>
    <col min="23" max="23" width="20.28515625" style="95" customWidth="1"/>
    <col min="24" max="24" width="9.7109375" style="67" customWidth="1"/>
    <col min="25" max="30" width="9.140625" style="9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98" t="s">
        <v>87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3"/>
      <c r="X1" s="27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34</v>
      </c>
      <c r="C2" s="5" t="s">
        <v>62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30"/>
      <c r="Y2" s="74"/>
      <c r="Z2" s="74"/>
      <c r="AA2" s="74"/>
      <c r="AB2" s="74"/>
      <c r="AC2" s="74"/>
      <c r="AD2" s="74"/>
    </row>
    <row r="3" spans="1:30" x14ac:dyDescent="0.25">
      <c r="A3" s="1"/>
      <c r="B3" s="78" t="s">
        <v>82</v>
      </c>
      <c r="C3" s="22" t="s">
        <v>66</v>
      </c>
      <c r="D3" s="79" t="s">
        <v>67</v>
      </c>
      <c r="E3" s="80" t="s">
        <v>1</v>
      </c>
      <c r="F3" s="23"/>
      <c r="G3" s="81" t="s">
        <v>68</v>
      </c>
      <c r="H3" s="82" t="s">
        <v>69</v>
      </c>
      <c r="I3" s="82" t="s">
        <v>32</v>
      </c>
      <c r="J3" s="17" t="s">
        <v>70</v>
      </c>
      <c r="K3" s="83" t="s">
        <v>71</v>
      </c>
      <c r="L3" s="83" t="s">
        <v>72</v>
      </c>
      <c r="M3" s="81" t="s">
        <v>73</v>
      </c>
      <c r="N3" s="81" t="s">
        <v>31</v>
      </c>
      <c r="O3" s="82" t="s">
        <v>74</v>
      </c>
      <c r="P3" s="81" t="s">
        <v>69</v>
      </c>
      <c r="Q3" s="81" t="s">
        <v>17</v>
      </c>
      <c r="R3" s="81">
        <v>1</v>
      </c>
      <c r="S3" s="81">
        <v>2</v>
      </c>
      <c r="T3" s="81">
        <v>3</v>
      </c>
      <c r="U3" s="81" t="s">
        <v>75</v>
      </c>
      <c r="V3" s="17" t="s">
        <v>22</v>
      </c>
      <c r="W3" s="16" t="s">
        <v>76</v>
      </c>
      <c r="X3" s="16" t="s">
        <v>77</v>
      </c>
      <c r="Y3" s="74"/>
      <c r="Z3" s="74"/>
      <c r="AA3" s="74"/>
      <c r="AB3" s="74"/>
      <c r="AC3" s="74"/>
      <c r="AD3" s="74"/>
    </row>
    <row r="4" spans="1:30" x14ac:dyDescent="0.25">
      <c r="A4" s="9"/>
      <c r="B4" s="84" t="s">
        <v>83</v>
      </c>
      <c r="C4" s="85" t="s">
        <v>84</v>
      </c>
      <c r="D4" s="86" t="s">
        <v>80</v>
      </c>
      <c r="E4" s="87"/>
      <c r="F4" s="23"/>
      <c r="G4" s="89"/>
      <c r="H4" s="90"/>
      <c r="I4" s="89">
        <v>1</v>
      </c>
      <c r="J4" s="91"/>
      <c r="K4" s="91"/>
      <c r="L4" s="91" t="s">
        <v>86</v>
      </c>
      <c r="M4" s="91">
        <v>1</v>
      </c>
      <c r="N4" s="89"/>
      <c r="O4" s="90">
        <v>1</v>
      </c>
      <c r="P4" s="89">
        <v>1</v>
      </c>
      <c r="Q4" s="90"/>
      <c r="R4" s="90"/>
      <c r="S4" s="90"/>
      <c r="T4" s="90"/>
      <c r="U4" s="90"/>
      <c r="V4" s="92"/>
      <c r="W4" s="86" t="s">
        <v>85</v>
      </c>
      <c r="X4" s="89">
        <v>235</v>
      </c>
      <c r="Y4" s="74"/>
      <c r="Z4" s="74"/>
      <c r="AA4" s="74"/>
      <c r="AB4" s="74"/>
      <c r="AC4" s="74"/>
      <c r="AD4" s="74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74"/>
      <c r="Z5" s="74"/>
      <c r="AA5" s="74"/>
      <c r="AB5" s="74"/>
      <c r="AC5" s="74"/>
      <c r="AD5" s="74"/>
    </row>
    <row r="6" spans="1:30" x14ac:dyDescent="0.25">
      <c r="A6" s="1"/>
      <c r="B6" s="78" t="s">
        <v>65</v>
      </c>
      <c r="C6" s="22" t="s">
        <v>66</v>
      </c>
      <c r="D6" s="79" t="s">
        <v>67</v>
      </c>
      <c r="E6" s="80" t="s">
        <v>1</v>
      </c>
      <c r="F6" s="23"/>
      <c r="G6" s="81" t="s">
        <v>68</v>
      </c>
      <c r="H6" s="82" t="s">
        <v>69</v>
      </c>
      <c r="I6" s="82" t="s">
        <v>32</v>
      </c>
      <c r="J6" s="17" t="s">
        <v>70</v>
      </c>
      <c r="K6" s="83" t="s">
        <v>71</v>
      </c>
      <c r="L6" s="83" t="s">
        <v>72</v>
      </c>
      <c r="M6" s="81" t="s">
        <v>73</v>
      </c>
      <c r="N6" s="81" t="s">
        <v>31</v>
      </c>
      <c r="O6" s="82" t="s">
        <v>74</v>
      </c>
      <c r="P6" s="81" t="s">
        <v>69</v>
      </c>
      <c r="Q6" s="81" t="s">
        <v>17</v>
      </c>
      <c r="R6" s="81">
        <v>1</v>
      </c>
      <c r="S6" s="81">
        <v>2</v>
      </c>
      <c r="T6" s="81">
        <v>3</v>
      </c>
      <c r="U6" s="81" t="s">
        <v>75</v>
      </c>
      <c r="V6" s="17" t="s">
        <v>22</v>
      </c>
      <c r="W6" s="16" t="s">
        <v>76</v>
      </c>
      <c r="X6" s="16" t="s">
        <v>77</v>
      </c>
      <c r="Y6" s="74"/>
      <c r="Z6" s="74"/>
      <c r="AA6" s="74"/>
      <c r="AB6" s="74"/>
      <c r="AC6" s="74"/>
      <c r="AD6" s="74"/>
    </row>
    <row r="7" spans="1:30" x14ac:dyDescent="0.25">
      <c r="A7" s="9"/>
      <c r="B7" s="84" t="s">
        <v>78</v>
      </c>
      <c r="C7" s="85" t="s">
        <v>79</v>
      </c>
      <c r="D7" s="86" t="s">
        <v>80</v>
      </c>
      <c r="E7" s="87"/>
      <c r="F7" s="88"/>
      <c r="G7" s="89">
        <v>1</v>
      </c>
      <c r="H7" s="90"/>
      <c r="I7" s="89"/>
      <c r="J7" s="91"/>
      <c r="K7" s="91"/>
      <c r="L7" s="91"/>
      <c r="M7" s="91">
        <v>1</v>
      </c>
      <c r="N7" s="89"/>
      <c r="O7" s="90"/>
      <c r="P7" s="89"/>
      <c r="Q7" s="90"/>
      <c r="R7" s="90"/>
      <c r="S7" s="90"/>
      <c r="T7" s="90"/>
      <c r="U7" s="90"/>
      <c r="V7" s="92"/>
      <c r="W7" s="86" t="s">
        <v>81</v>
      </c>
      <c r="X7" s="89">
        <v>300</v>
      </c>
      <c r="Y7" s="74"/>
      <c r="Z7" s="74"/>
      <c r="AA7" s="74"/>
      <c r="AB7" s="74"/>
      <c r="AC7" s="74"/>
      <c r="AD7" s="74"/>
    </row>
    <row r="8" spans="1:30" x14ac:dyDescent="0.25">
      <c r="A8" s="9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1"/>
      <c r="X8" s="125"/>
      <c r="Y8" s="74"/>
      <c r="Z8" s="74"/>
      <c r="AA8" s="74"/>
      <c r="AB8" s="74"/>
      <c r="AC8" s="74"/>
      <c r="AD8" s="74"/>
    </row>
    <row r="9" spans="1:30" x14ac:dyDescent="0.25">
      <c r="A9" s="9"/>
      <c r="B9" s="93"/>
      <c r="C9" s="43"/>
      <c r="D9" s="93"/>
      <c r="E9" s="94"/>
      <c r="G9" s="43"/>
      <c r="H9" s="46"/>
      <c r="I9" s="43"/>
      <c r="J9" s="23"/>
      <c r="K9" s="23"/>
      <c r="L9" s="23"/>
      <c r="M9" s="43"/>
      <c r="N9" s="43"/>
      <c r="O9" s="43"/>
      <c r="P9" s="43"/>
      <c r="Q9" s="43"/>
      <c r="R9" s="43"/>
      <c r="S9" s="43"/>
      <c r="T9" s="43"/>
      <c r="U9" s="43"/>
      <c r="V9" s="43"/>
      <c r="W9" s="93"/>
      <c r="X9" s="43"/>
      <c r="Y9" s="74"/>
      <c r="Z9" s="74"/>
      <c r="AA9" s="74"/>
      <c r="AB9" s="74"/>
      <c r="AC9" s="74"/>
      <c r="AD9" s="74"/>
    </row>
    <row r="10" spans="1:30" x14ac:dyDescent="0.25">
      <c r="A10" s="9"/>
      <c r="B10" s="93"/>
      <c r="C10" s="43"/>
      <c r="D10" s="93"/>
      <c r="E10" s="94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93"/>
      <c r="X10" s="43"/>
      <c r="Y10" s="74"/>
      <c r="Z10" s="74"/>
      <c r="AA10" s="74"/>
      <c r="AB10" s="74"/>
      <c r="AC10" s="74"/>
      <c r="AD10" s="74"/>
    </row>
    <row r="11" spans="1:30" x14ac:dyDescent="0.25">
      <c r="A11" s="9"/>
      <c r="B11" s="93"/>
      <c r="C11" s="43"/>
      <c r="D11" s="93"/>
      <c r="E11" s="94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93"/>
      <c r="X11" s="43"/>
      <c r="Y11" s="74"/>
      <c r="Z11" s="74"/>
      <c r="AA11" s="74"/>
      <c r="AB11" s="74"/>
      <c r="AC11" s="74"/>
      <c r="AD11" s="74"/>
    </row>
    <row r="12" spans="1:30" x14ac:dyDescent="0.25">
      <c r="A12" s="9"/>
      <c r="B12" s="93"/>
      <c r="C12" s="43"/>
      <c r="D12" s="93"/>
      <c r="E12" s="94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93"/>
      <c r="X12" s="43"/>
      <c r="Y12" s="74"/>
      <c r="Z12" s="74"/>
      <c r="AA12" s="74"/>
      <c r="AB12" s="74"/>
      <c r="AC12" s="74"/>
      <c r="AD12" s="74"/>
    </row>
    <row r="13" spans="1:30" x14ac:dyDescent="0.25">
      <c r="A13" s="9"/>
      <c r="B13" s="93"/>
      <c r="C13" s="43"/>
      <c r="D13" s="93"/>
      <c r="E13" s="94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93"/>
      <c r="X13" s="43"/>
      <c r="Y13" s="74"/>
      <c r="Z13" s="74"/>
      <c r="AA13" s="74"/>
      <c r="AB13" s="74"/>
      <c r="AC13" s="74"/>
      <c r="AD13" s="74"/>
    </row>
    <row r="14" spans="1:30" x14ac:dyDescent="0.25">
      <c r="A14" s="9"/>
      <c r="B14" s="93"/>
      <c r="C14" s="43"/>
      <c r="D14" s="93"/>
      <c r="E14" s="94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93"/>
      <c r="X14" s="43"/>
      <c r="Y14" s="74"/>
      <c r="Z14" s="74"/>
      <c r="AA14" s="74"/>
      <c r="AB14" s="74"/>
      <c r="AC14" s="74"/>
      <c r="AD14" s="74"/>
    </row>
    <row r="15" spans="1:30" x14ac:dyDescent="0.25">
      <c r="A15" s="9"/>
      <c r="B15" s="93"/>
      <c r="C15" s="43"/>
      <c r="D15" s="93"/>
      <c r="E15" s="94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93"/>
      <c r="X15" s="43"/>
      <c r="Y15" s="74"/>
      <c r="Z15" s="74"/>
      <c r="AA15" s="74"/>
      <c r="AB15" s="74"/>
      <c r="AC15" s="74"/>
      <c r="AD15" s="74"/>
    </row>
    <row r="16" spans="1:30" x14ac:dyDescent="0.25">
      <c r="A16" s="9"/>
      <c r="B16" s="93"/>
      <c r="C16" s="43"/>
      <c r="D16" s="93"/>
      <c r="E16" s="94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93"/>
      <c r="X16" s="43"/>
      <c r="Y16" s="74"/>
      <c r="Z16" s="74"/>
      <c r="AA16" s="74"/>
      <c r="AB16" s="74"/>
      <c r="AC16" s="74"/>
      <c r="AD16" s="74"/>
    </row>
    <row r="17" spans="1:30" x14ac:dyDescent="0.25">
      <c r="A17" s="9"/>
      <c r="B17" s="93"/>
      <c r="C17" s="43"/>
      <c r="D17" s="93"/>
      <c r="E17" s="94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93"/>
      <c r="X17" s="43"/>
      <c r="Y17" s="74"/>
      <c r="Z17" s="74"/>
      <c r="AA17" s="74"/>
      <c r="AB17" s="74"/>
      <c r="AC17" s="74"/>
      <c r="AD17" s="74"/>
    </row>
    <row r="18" spans="1:30" x14ac:dyDescent="0.25">
      <c r="A18" s="9"/>
      <c r="B18" s="93"/>
      <c r="C18" s="43"/>
      <c r="D18" s="93"/>
      <c r="E18" s="94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93"/>
      <c r="X18" s="43"/>
      <c r="Y18" s="74"/>
      <c r="Z18" s="74"/>
      <c r="AA18" s="74"/>
      <c r="AB18" s="74"/>
      <c r="AC18" s="74"/>
      <c r="AD18" s="74"/>
    </row>
    <row r="19" spans="1:30" x14ac:dyDescent="0.25">
      <c r="A19" s="9"/>
      <c r="B19" s="93"/>
      <c r="C19" s="43"/>
      <c r="D19" s="93"/>
      <c r="E19" s="94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93"/>
      <c r="X19" s="43"/>
      <c r="Y19" s="74"/>
      <c r="Z19" s="74"/>
      <c r="AA19" s="74"/>
      <c r="AB19" s="74"/>
      <c r="AC19" s="74"/>
      <c r="AD19" s="74"/>
    </row>
    <row r="20" spans="1:30" x14ac:dyDescent="0.25">
      <c r="A20" s="9"/>
      <c r="B20" s="93"/>
      <c r="C20" s="43"/>
      <c r="D20" s="93"/>
      <c r="E20" s="94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93"/>
      <c r="X20" s="43"/>
      <c r="Y20" s="74"/>
      <c r="Z20" s="74"/>
      <c r="AA20" s="74"/>
      <c r="AB20" s="74"/>
      <c r="AC20" s="74"/>
      <c r="AD20" s="74"/>
    </row>
    <row r="21" spans="1:30" x14ac:dyDescent="0.25">
      <c r="A21" s="9"/>
      <c r="B21" s="93"/>
      <c r="C21" s="43"/>
      <c r="D21" s="93"/>
      <c r="E21" s="94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93"/>
      <c r="X21" s="43"/>
      <c r="Y21" s="74"/>
      <c r="Z21" s="74"/>
      <c r="AA21" s="74"/>
      <c r="AB21" s="74"/>
      <c r="AC21" s="74"/>
      <c r="AD21" s="74"/>
    </row>
    <row r="22" spans="1:30" x14ac:dyDescent="0.25">
      <c r="A22" s="9"/>
      <c r="B22" s="93"/>
      <c r="C22" s="43"/>
      <c r="D22" s="93"/>
      <c r="E22" s="94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93"/>
      <c r="X22" s="43"/>
      <c r="Y22" s="74"/>
      <c r="Z22" s="74"/>
      <c r="AA22" s="74"/>
      <c r="AB22" s="74"/>
      <c r="AC22" s="74"/>
      <c r="AD22" s="74"/>
    </row>
    <row r="23" spans="1:30" x14ac:dyDescent="0.25">
      <c r="A23" s="9"/>
      <c r="B23" s="93"/>
      <c r="C23" s="43"/>
      <c r="D23" s="93"/>
      <c r="E23" s="94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3"/>
      <c r="X23" s="43"/>
      <c r="Y23" s="74"/>
      <c r="Z23" s="74"/>
      <c r="AA23" s="74"/>
      <c r="AB23" s="74"/>
      <c r="AC23" s="74"/>
      <c r="AD23" s="74"/>
    </row>
    <row r="24" spans="1:30" x14ac:dyDescent="0.25">
      <c r="A24" s="9"/>
      <c r="B24" s="93"/>
      <c r="C24" s="43"/>
      <c r="D24" s="93"/>
      <c r="E24" s="94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93"/>
      <c r="X24" s="43"/>
      <c r="Y24" s="74"/>
      <c r="Z24" s="74"/>
      <c r="AA24" s="74"/>
      <c r="AB24" s="74"/>
      <c r="AC24" s="74"/>
      <c r="AD24" s="74"/>
    </row>
    <row r="25" spans="1:30" x14ac:dyDescent="0.25">
      <c r="A25" s="9"/>
      <c r="B25" s="93"/>
      <c r="C25" s="43"/>
      <c r="D25" s="93"/>
      <c r="E25" s="94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93"/>
      <c r="X25" s="43"/>
      <c r="Y25" s="74"/>
      <c r="Z25" s="74"/>
      <c r="AA25" s="74"/>
      <c r="AB25" s="74"/>
      <c r="AC25" s="74"/>
      <c r="AD25" s="74"/>
    </row>
    <row r="26" spans="1:30" x14ac:dyDescent="0.25">
      <c r="A26" s="9"/>
      <c r="B26" s="93"/>
      <c r="C26" s="43"/>
      <c r="D26" s="93"/>
      <c r="E26" s="94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93"/>
      <c r="X26" s="43"/>
      <c r="Y26" s="74"/>
      <c r="Z26" s="74"/>
      <c r="AA26" s="74"/>
      <c r="AB26" s="74"/>
      <c r="AC26" s="74"/>
      <c r="AD26" s="74"/>
    </row>
    <row r="27" spans="1:30" x14ac:dyDescent="0.25">
      <c r="A27" s="9"/>
      <c r="B27" s="93"/>
      <c r="C27" s="43"/>
      <c r="D27" s="93"/>
      <c r="E27" s="94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93"/>
      <c r="X27" s="43"/>
      <c r="Y27" s="74"/>
      <c r="Z27" s="74"/>
      <c r="AA27" s="74"/>
      <c r="AB27" s="74"/>
      <c r="AC27" s="74"/>
      <c r="AD27" s="74"/>
    </row>
    <row r="28" spans="1:30" x14ac:dyDescent="0.25">
      <c r="A28" s="9"/>
      <c r="B28" s="93"/>
      <c r="C28" s="43"/>
      <c r="D28" s="93"/>
      <c r="E28" s="94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93"/>
      <c r="X28" s="43"/>
      <c r="Y28" s="74"/>
      <c r="Z28" s="74"/>
      <c r="AA28" s="74"/>
      <c r="AB28" s="74"/>
      <c r="AC28" s="74"/>
      <c r="AD28" s="74"/>
    </row>
    <row r="29" spans="1:30" x14ac:dyDescent="0.25">
      <c r="A29" s="9"/>
      <c r="B29" s="93"/>
      <c r="C29" s="43"/>
      <c r="D29" s="93"/>
      <c r="E29" s="94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93"/>
      <c r="X29" s="43"/>
      <c r="Y29" s="74"/>
      <c r="Z29" s="74"/>
      <c r="AA29" s="74"/>
      <c r="AB29" s="74"/>
      <c r="AC29" s="74"/>
      <c r="AD29" s="74"/>
    </row>
    <row r="30" spans="1:30" x14ac:dyDescent="0.25">
      <c r="A30" s="9"/>
      <c r="B30" s="93"/>
      <c r="C30" s="43"/>
      <c r="D30" s="93"/>
      <c r="E30" s="94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93"/>
      <c r="X30" s="43"/>
      <c r="Y30" s="74"/>
      <c r="Z30" s="74"/>
      <c r="AA30" s="74"/>
      <c r="AB30" s="74"/>
      <c r="AC30" s="74"/>
      <c r="AD30" s="74"/>
    </row>
    <row r="31" spans="1:30" x14ac:dyDescent="0.25">
      <c r="A31" s="9"/>
      <c r="B31" s="93"/>
      <c r="C31" s="43"/>
      <c r="D31" s="93"/>
      <c r="E31" s="94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93"/>
      <c r="X31" s="43"/>
      <c r="Y31" s="74"/>
      <c r="Z31" s="74"/>
      <c r="AA31" s="74"/>
      <c r="AB31" s="74"/>
      <c r="AC31" s="74"/>
      <c r="AD31" s="74"/>
    </row>
    <row r="32" spans="1:30" x14ac:dyDescent="0.25">
      <c r="A32" s="9"/>
      <c r="B32" s="93"/>
      <c r="C32" s="43"/>
      <c r="D32" s="93"/>
      <c r="E32" s="94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93"/>
      <c r="X32" s="43"/>
      <c r="Y32" s="74"/>
      <c r="Z32" s="74"/>
      <c r="AA32" s="74"/>
      <c r="AB32" s="74"/>
      <c r="AC32" s="74"/>
      <c r="AD32" s="74"/>
    </row>
    <row r="33" spans="1:30" x14ac:dyDescent="0.25">
      <c r="A33" s="9"/>
      <c r="B33" s="93"/>
      <c r="C33" s="43"/>
      <c r="D33" s="93"/>
      <c r="E33" s="94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93"/>
      <c r="X33" s="43"/>
      <c r="Y33" s="74"/>
      <c r="Z33" s="74"/>
      <c r="AA33" s="74"/>
      <c r="AB33" s="74"/>
      <c r="AC33" s="74"/>
      <c r="AD33" s="74"/>
    </row>
    <row r="34" spans="1:30" x14ac:dyDescent="0.25">
      <c r="A34" s="9"/>
      <c r="B34" s="93"/>
      <c r="C34" s="43"/>
      <c r="D34" s="93"/>
      <c r="E34" s="94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93"/>
      <c r="X34" s="43"/>
      <c r="Y34" s="74"/>
      <c r="Z34" s="74"/>
      <c r="AA34" s="74"/>
      <c r="AB34" s="74"/>
      <c r="AC34" s="74"/>
      <c r="AD34" s="74"/>
    </row>
    <row r="35" spans="1:30" x14ac:dyDescent="0.25">
      <c r="A35" s="9"/>
      <c r="B35" s="93"/>
      <c r="C35" s="43"/>
      <c r="D35" s="93"/>
      <c r="E35" s="94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93"/>
      <c r="X35" s="43"/>
      <c r="Y35" s="74"/>
      <c r="Z35" s="74"/>
      <c r="AA35" s="74"/>
      <c r="AB35" s="74"/>
      <c r="AC35" s="74"/>
      <c r="AD35" s="74"/>
    </row>
    <row r="36" spans="1:30" x14ac:dyDescent="0.25">
      <c r="A36" s="9"/>
      <c r="B36" s="93"/>
      <c r="C36" s="43"/>
      <c r="D36" s="93"/>
      <c r="E36" s="94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93"/>
      <c r="X36" s="43"/>
      <c r="Y36" s="74"/>
      <c r="Z36" s="74"/>
      <c r="AA36" s="74"/>
      <c r="AB36" s="74"/>
      <c r="AC36" s="74"/>
      <c r="AD36" s="74"/>
    </row>
    <row r="37" spans="1:30" x14ac:dyDescent="0.25">
      <c r="A37" s="9"/>
      <c r="B37" s="93"/>
      <c r="C37" s="43"/>
      <c r="D37" s="93"/>
      <c r="E37" s="94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93"/>
      <c r="X37" s="43"/>
      <c r="Y37" s="74"/>
      <c r="Z37" s="74"/>
      <c r="AA37" s="74"/>
      <c r="AB37" s="74"/>
      <c r="AC37" s="74"/>
      <c r="AD37" s="74"/>
    </row>
    <row r="38" spans="1:30" x14ac:dyDescent="0.25">
      <c r="A38" s="9"/>
      <c r="B38" s="93"/>
      <c r="C38" s="43"/>
      <c r="D38" s="93"/>
      <c r="E38" s="94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93"/>
      <c r="X38" s="43"/>
      <c r="Y38" s="74"/>
      <c r="Z38" s="74"/>
      <c r="AA38" s="74"/>
      <c r="AB38" s="74"/>
      <c r="AC38" s="74"/>
      <c r="AD38" s="74"/>
    </row>
    <row r="39" spans="1:30" x14ac:dyDescent="0.25">
      <c r="A39" s="9"/>
      <c r="B39" s="93"/>
      <c r="C39" s="43"/>
      <c r="D39" s="93"/>
      <c r="E39" s="94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3"/>
      <c r="X39" s="43"/>
      <c r="Y39" s="74"/>
      <c r="Z39" s="74"/>
      <c r="AA39" s="74"/>
      <c r="AB39" s="74"/>
      <c r="AC39" s="74"/>
      <c r="AD39" s="74"/>
    </row>
    <row r="40" spans="1:30" x14ac:dyDescent="0.25">
      <c r="A40" s="9"/>
      <c r="B40" s="93"/>
      <c r="C40" s="43"/>
      <c r="D40" s="93"/>
      <c r="E40" s="94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93"/>
      <c r="X40" s="43"/>
      <c r="Y40" s="74"/>
      <c r="Z40" s="74"/>
      <c r="AA40" s="74"/>
      <c r="AB40" s="74"/>
      <c r="AC40" s="74"/>
      <c r="AD40" s="74"/>
    </row>
    <row r="41" spans="1:30" x14ac:dyDescent="0.25">
      <c r="A41" s="9"/>
      <c r="B41" s="93"/>
      <c r="C41" s="43"/>
      <c r="D41" s="93"/>
      <c r="E41" s="94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93"/>
      <c r="X41" s="43"/>
      <c r="Y41" s="74"/>
      <c r="Z41" s="74"/>
      <c r="AA41" s="74"/>
      <c r="AB41" s="74"/>
      <c r="AC41" s="74"/>
      <c r="AD41" s="74"/>
    </row>
    <row r="42" spans="1:30" x14ac:dyDescent="0.25">
      <c r="A42" s="9"/>
      <c r="B42" s="93"/>
      <c r="C42" s="43"/>
      <c r="D42" s="93"/>
      <c r="E42" s="94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93"/>
      <c r="X42" s="43"/>
      <c r="Y42" s="74"/>
      <c r="Z42" s="74"/>
      <c r="AA42" s="74"/>
      <c r="AB42" s="74"/>
      <c r="AC42" s="74"/>
      <c r="AD42" s="74"/>
    </row>
    <row r="43" spans="1:30" x14ac:dyDescent="0.25">
      <c r="A43" s="9"/>
      <c r="B43" s="93"/>
      <c r="C43" s="43"/>
      <c r="D43" s="93"/>
      <c r="E43" s="94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93"/>
      <c r="X43" s="43"/>
      <c r="Y43" s="74"/>
      <c r="Z43" s="74"/>
      <c r="AA43" s="74"/>
      <c r="AB43" s="74"/>
      <c r="AC43" s="74"/>
      <c r="AD43" s="74"/>
    </row>
    <row r="44" spans="1:30" x14ac:dyDescent="0.25">
      <c r="A44" s="9"/>
      <c r="B44" s="93"/>
      <c r="C44" s="43"/>
      <c r="D44" s="93"/>
      <c r="E44" s="94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93"/>
      <c r="X44" s="43"/>
      <c r="Y44" s="74"/>
      <c r="Z44" s="74"/>
      <c r="AA44" s="74"/>
      <c r="AB44" s="74"/>
      <c r="AC44" s="74"/>
      <c r="AD44" s="74"/>
    </row>
    <row r="45" spans="1:30" x14ac:dyDescent="0.25">
      <c r="A45" s="9"/>
      <c r="B45" s="93"/>
      <c r="C45" s="43"/>
      <c r="D45" s="93"/>
      <c r="E45" s="94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93"/>
      <c r="X45" s="43"/>
      <c r="Y45" s="74"/>
      <c r="Z45" s="74"/>
      <c r="AA45" s="74"/>
      <c r="AB45" s="74"/>
      <c r="AC45" s="74"/>
      <c r="AD45" s="74"/>
    </row>
    <row r="46" spans="1:30" x14ac:dyDescent="0.25">
      <c r="A46" s="9"/>
      <c r="B46" s="93"/>
      <c r="C46" s="43"/>
      <c r="D46" s="93"/>
      <c r="E46" s="94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93"/>
      <c r="X46" s="43"/>
      <c r="Y46" s="74"/>
      <c r="Z46" s="74"/>
      <c r="AA46" s="74"/>
      <c r="AB46" s="74"/>
      <c r="AC46" s="74"/>
      <c r="AD46" s="74"/>
    </row>
    <row r="47" spans="1:30" x14ac:dyDescent="0.25">
      <c r="A47" s="9"/>
      <c r="B47" s="93"/>
      <c r="C47" s="43"/>
      <c r="D47" s="93"/>
      <c r="E47" s="94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93"/>
      <c r="X47" s="43"/>
      <c r="Y47" s="74"/>
      <c r="Z47" s="74"/>
      <c r="AA47" s="74"/>
      <c r="AB47" s="74"/>
      <c r="AC47" s="74"/>
      <c r="AD47" s="74"/>
    </row>
    <row r="48" spans="1:30" x14ac:dyDescent="0.25">
      <c r="A48" s="9"/>
      <c r="B48" s="93"/>
      <c r="C48" s="43"/>
      <c r="D48" s="93"/>
      <c r="E48" s="94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93"/>
      <c r="X48" s="43"/>
      <c r="Y48" s="74"/>
      <c r="Z48" s="74"/>
      <c r="AA48" s="74"/>
      <c r="AB48" s="74"/>
      <c r="AC48" s="74"/>
      <c r="AD48" s="74"/>
    </row>
    <row r="49" spans="1:30" x14ac:dyDescent="0.25">
      <c r="A49" s="9"/>
      <c r="B49" s="93"/>
      <c r="C49" s="43"/>
      <c r="D49" s="93"/>
      <c r="E49" s="94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93"/>
      <c r="X49" s="43"/>
      <c r="Y49" s="74"/>
      <c r="Z49" s="74"/>
      <c r="AA49" s="74"/>
      <c r="AB49" s="74"/>
      <c r="AC49" s="74"/>
      <c r="AD49" s="74"/>
    </row>
    <row r="50" spans="1:30" x14ac:dyDescent="0.25">
      <c r="A50" s="9"/>
      <c r="B50" s="93"/>
      <c r="C50" s="43"/>
      <c r="D50" s="93"/>
      <c r="E50" s="94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93"/>
      <c r="X50" s="43"/>
      <c r="Y50" s="74"/>
      <c r="Z50" s="74"/>
      <c r="AA50" s="74"/>
      <c r="AB50" s="74"/>
      <c r="AC50" s="74"/>
      <c r="AD50" s="74"/>
    </row>
    <row r="51" spans="1:30" x14ac:dyDescent="0.25">
      <c r="A51" s="9"/>
      <c r="B51" s="93"/>
      <c r="C51" s="43"/>
      <c r="D51" s="93"/>
      <c r="E51" s="94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93"/>
      <c r="X51" s="43"/>
      <c r="Y51" s="74"/>
      <c r="Z51" s="74"/>
      <c r="AA51" s="74"/>
      <c r="AB51" s="74"/>
      <c r="AC51" s="74"/>
      <c r="AD51" s="74"/>
    </row>
    <row r="52" spans="1:30" x14ac:dyDescent="0.25">
      <c r="A52" s="9"/>
      <c r="B52" s="93"/>
      <c r="C52" s="43"/>
      <c r="D52" s="93"/>
      <c r="E52" s="93"/>
      <c r="F52" s="23"/>
      <c r="G52" s="43"/>
      <c r="H52" s="46"/>
      <c r="I52" s="43"/>
      <c r="J52" s="23"/>
      <c r="K52" s="23"/>
      <c r="L52" s="23"/>
      <c r="M52" s="23"/>
      <c r="N52" s="66"/>
      <c r="O52" s="66"/>
      <c r="P52" s="23"/>
      <c r="Q52" s="23"/>
      <c r="R52" s="23"/>
      <c r="S52" s="23"/>
      <c r="T52" s="23"/>
      <c r="U52" s="23"/>
      <c r="V52" s="23"/>
      <c r="W52" s="93"/>
      <c r="X52" s="23"/>
      <c r="Y52" s="74"/>
      <c r="Z52" s="74"/>
      <c r="AA52" s="74"/>
      <c r="AB52" s="74"/>
      <c r="AC52" s="74"/>
      <c r="AD52" s="74"/>
    </row>
    <row r="53" spans="1:30" x14ac:dyDescent="0.25">
      <c r="A53" s="9"/>
      <c r="B53" s="93"/>
      <c r="C53" s="43"/>
      <c r="D53" s="93"/>
      <c r="E53" s="93"/>
      <c r="F53" s="23"/>
      <c r="G53" s="43"/>
      <c r="H53" s="46"/>
      <c r="I53" s="43"/>
      <c r="J53" s="23"/>
      <c r="K53" s="23"/>
      <c r="L53" s="23"/>
      <c r="M53" s="23"/>
      <c r="N53" s="66"/>
      <c r="O53" s="66"/>
      <c r="P53" s="23"/>
      <c r="Q53" s="23"/>
      <c r="R53" s="23"/>
      <c r="S53" s="23"/>
      <c r="T53" s="23"/>
      <c r="U53" s="23"/>
      <c r="V53" s="23"/>
      <c r="W53" s="93"/>
      <c r="X53" s="23"/>
      <c r="Y53" s="74"/>
      <c r="Z53" s="74"/>
      <c r="AA53" s="74"/>
      <c r="AB53" s="74"/>
      <c r="AC53" s="74"/>
      <c r="AD53" s="74"/>
    </row>
    <row r="54" spans="1:30" x14ac:dyDescent="0.25">
      <c r="A54" s="9"/>
      <c r="B54" s="93"/>
      <c r="C54" s="43"/>
      <c r="D54" s="93"/>
      <c r="E54" s="93"/>
      <c r="F54" s="23"/>
      <c r="G54" s="43"/>
      <c r="H54" s="46"/>
      <c r="I54" s="43"/>
      <c r="J54" s="23"/>
      <c r="K54" s="23"/>
      <c r="L54" s="23"/>
      <c r="M54" s="23"/>
      <c r="N54" s="66"/>
      <c r="O54" s="66"/>
      <c r="P54" s="23"/>
      <c r="Q54" s="23"/>
      <c r="R54" s="23"/>
      <c r="S54" s="23"/>
      <c r="T54" s="23"/>
      <c r="U54" s="23"/>
      <c r="V54" s="23"/>
      <c r="W54" s="93"/>
      <c r="X54" s="23"/>
      <c r="Y54" s="74"/>
      <c r="Z54" s="74"/>
      <c r="AA54" s="74"/>
      <c r="AB54" s="74"/>
      <c r="AC54" s="74"/>
      <c r="AD54" s="74"/>
    </row>
    <row r="55" spans="1:30" x14ac:dyDescent="0.25">
      <c r="A55" s="9"/>
      <c r="B55" s="93"/>
      <c r="C55" s="43"/>
      <c r="D55" s="93"/>
      <c r="E55" s="93"/>
      <c r="F55" s="23"/>
      <c r="G55" s="43"/>
      <c r="H55" s="46"/>
      <c r="I55" s="43"/>
      <c r="J55" s="23"/>
      <c r="K55" s="23"/>
      <c r="L55" s="23"/>
      <c r="M55" s="23"/>
      <c r="N55" s="66"/>
      <c r="O55" s="66"/>
      <c r="P55" s="23"/>
      <c r="Q55" s="23"/>
      <c r="R55" s="23"/>
      <c r="S55" s="23"/>
      <c r="T55" s="23"/>
      <c r="U55" s="23"/>
      <c r="V55" s="23"/>
      <c r="W55" s="93"/>
      <c r="X55" s="23"/>
      <c r="Y55" s="74"/>
      <c r="Z55" s="74"/>
      <c r="AA55" s="74"/>
      <c r="AB55" s="74"/>
      <c r="AC55" s="74"/>
      <c r="AD55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2020-05-02T08:58:43Z</dcterms:modified>
</cp:coreProperties>
</file>