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6" i="2" l="1"/>
  <c r="O16" i="2"/>
  <c r="N16" i="2"/>
  <c r="M16" i="2"/>
  <c r="L16" i="2"/>
  <c r="J12" i="2"/>
  <c r="K18" i="2"/>
  <c r="AS12" i="2"/>
  <c r="AQ12" i="2"/>
  <c r="AP12" i="2"/>
  <c r="AO12" i="2"/>
  <c r="AN12" i="2"/>
  <c r="AM12" i="2"/>
  <c r="AG12" i="2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I18" i="2" s="1"/>
  <c r="H12" i="2"/>
  <c r="H16" i="2" s="1"/>
  <c r="G12" i="2"/>
  <c r="G16" i="2" s="1"/>
  <c r="G18" i="2" s="1"/>
  <c r="F12" i="2"/>
  <c r="F16" i="2" s="1"/>
  <c r="E12" i="2"/>
  <c r="E16" i="2" s="1"/>
  <c r="E18" i="2" s="1"/>
  <c r="AR12" i="2" l="1"/>
  <c r="K17" i="2"/>
  <c r="F17" i="2"/>
  <c r="L17" i="2" s="1"/>
  <c r="H17" i="2"/>
  <c r="N17" i="2" s="1"/>
  <c r="J18" i="2"/>
  <c r="O18" i="2"/>
  <c r="O17" i="2"/>
  <c r="J17" i="2"/>
  <c r="M17" i="2"/>
  <c r="AF12" i="2"/>
  <c r="H18" i="2" l="1"/>
  <c r="M18" i="2" s="1"/>
  <c r="F18" i="2"/>
  <c r="L18" i="2" l="1"/>
  <c r="N18" i="2"/>
</calcChain>
</file>

<file path=xl/sharedStrings.xml><?xml version="1.0" encoding="utf-8"?>
<sst xmlns="http://schemas.openxmlformats.org/spreadsheetml/2006/main" count="94" uniqueCount="43">
  <si>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</si>
  <si>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</si>
  <si>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</si>
  <si>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</si>
  <si>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</si>
  <si>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</si>
  <si>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</si>
  <si>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</si>
  <si>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</si>
  <si>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</si>
  <si>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</si>
  <si>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</si>
  <si>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</si>
  <si>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</si>
  <si>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SoJy  2</t>
  </si>
  <si>
    <t>3.</t>
  </si>
  <si>
    <t>SoJy = Sotkamon Jymy  (1909)</t>
  </si>
  <si>
    <t>VuVe = Vuokatin Veto  (1946)</t>
  </si>
  <si>
    <t>6.</t>
  </si>
  <si>
    <t>VuVe</t>
  </si>
  <si>
    <t>19.1.1994   Sotkamo</t>
  </si>
  <si>
    <t>7.</t>
  </si>
  <si>
    <t>KeKi  2</t>
  </si>
  <si>
    <t>4.</t>
  </si>
  <si>
    <t>KeKi</t>
  </si>
  <si>
    <t>2.</t>
  </si>
  <si>
    <t>KeKi = Kempeleen Kiri  (1915)</t>
  </si>
  <si>
    <t xml:space="preserve">KeKi   </t>
  </si>
  <si>
    <t>Jaakko Vartiainen</t>
  </si>
  <si>
    <t>KiimU</t>
  </si>
  <si>
    <t>KiimU = Kiimingin Urheilijat  (1938)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</si>
  <si>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</si>
  <si>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</si>
  <si>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</si>
  <si>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</si>
  <si>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</si>
  <si>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</si>
  <si>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</si>
  <si>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</si>
  <si>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</si>
  <si>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</si>
  <si>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Sotkamon Jymy-Pesis  (1998),  kasvattajaseura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</si>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</sst>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2" xfId="0" applyFont="1" applyFill="1" applyBorder="1"/>
    <xf numFmtId="0" fontId="2" fillId="5" borderId="13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28</v>
      </c>
      <c r="C1" s="2"/>
      <c r="D1" s="3"/>
      <c r="E1" s="4" t="s">
        <v>20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2" t="s">
        <v>13</v>
      </c>
      <c r="C2" s="33"/>
      <c r="D2" s="34"/>
      <c r="E2" s="10" t="s">
        <v>7</v>
      </c>
      <c r="F2" s="28"/>
      <c r="G2" s="28"/>
      <c r="H2" s="28"/>
      <c r="I2" s="35"/>
      <c r="J2" s="11"/>
      <c r="K2" s="36"/>
      <c r="L2" s="23" t="s">
        <v>31</v>
      </c>
      <c r="M2" s="28"/>
      <c r="N2" s="28"/>
      <c r="O2" s="37"/>
      <c r="P2" s="8"/>
      <c r="Q2" s="23" t="s">
        <v>32</v>
      </c>
      <c r="R2" s="28"/>
      <c r="S2" s="28"/>
      <c r="T2" s="28"/>
      <c r="U2" s="35"/>
      <c r="V2" s="37"/>
      <c r="W2" s="8"/>
      <c r="X2" s="38" t="s">
        <v>33</v>
      </c>
      <c r="Y2" s="39"/>
      <c r="Z2" s="40"/>
      <c r="AA2" s="10" t="s">
        <v>7</v>
      </c>
      <c r="AB2" s="28"/>
      <c r="AC2" s="28"/>
      <c r="AD2" s="28"/>
      <c r="AE2" s="35"/>
      <c r="AF2" s="11"/>
      <c r="AG2" s="36"/>
      <c r="AH2" s="23" t="s">
        <v>34</v>
      </c>
      <c r="AI2" s="28"/>
      <c r="AJ2" s="28"/>
      <c r="AK2" s="37"/>
      <c r="AL2" s="8"/>
      <c r="AM2" s="23" t="s">
        <v>32</v>
      </c>
      <c r="AN2" s="28"/>
      <c r="AO2" s="28"/>
      <c r="AP2" s="28"/>
      <c r="AQ2" s="35"/>
      <c r="AR2" s="37"/>
      <c r="AS2" s="4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35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35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2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2008</v>
      </c>
      <c r="Y4" s="16" t="s">
        <v>25</v>
      </c>
      <c r="Z4" s="1" t="s">
        <v>14</v>
      </c>
      <c r="AA4" s="16">
        <v>5</v>
      </c>
      <c r="AB4" s="16">
        <v>0</v>
      </c>
      <c r="AC4" s="16">
        <v>1</v>
      </c>
      <c r="AD4" s="16">
        <v>0</v>
      </c>
      <c r="AE4" s="16">
        <v>4</v>
      </c>
      <c r="AF4" s="27">
        <v>0.28570000000000001</v>
      </c>
      <c r="AG4" s="67">
        <v>14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68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2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>
        <v>2009</v>
      </c>
      <c r="Y5" s="16" t="s">
        <v>25</v>
      </c>
      <c r="Z5" s="1" t="s">
        <v>14</v>
      </c>
      <c r="AA5" s="16">
        <v>12</v>
      </c>
      <c r="AB5" s="16">
        <v>0</v>
      </c>
      <c r="AC5" s="16">
        <v>2</v>
      </c>
      <c r="AD5" s="16">
        <v>4</v>
      </c>
      <c r="AE5" s="16">
        <v>27</v>
      </c>
      <c r="AF5" s="27">
        <v>0.5625</v>
      </c>
      <c r="AG5" s="67">
        <v>48</v>
      </c>
      <c r="AH5" s="9"/>
      <c r="AI5" s="9"/>
      <c r="AJ5" s="9"/>
      <c r="AK5" s="9"/>
      <c r="AL5" s="12"/>
      <c r="AM5" s="16">
        <v>2</v>
      </c>
      <c r="AN5" s="16">
        <v>0</v>
      </c>
      <c r="AO5" s="16">
        <v>0</v>
      </c>
      <c r="AP5" s="16">
        <v>0</v>
      </c>
      <c r="AQ5" s="16">
        <v>3</v>
      </c>
      <c r="AR5" s="45">
        <v>0.23069999999999999</v>
      </c>
      <c r="AS5" s="68">
        <v>13</v>
      </c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42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2010</v>
      </c>
      <c r="Y6" s="16" t="s">
        <v>15</v>
      </c>
      <c r="Z6" s="1" t="s">
        <v>14</v>
      </c>
      <c r="AA6" s="16">
        <v>4</v>
      </c>
      <c r="AB6" s="16">
        <v>0</v>
      </c>
      <c r="AC6" s="16">
        <v>1</v>
      </c>
      <c r="AD6" s="16">
        <v>4</v>
      </c>
      <c r="AE6" s="16">
        <v>5</v>
      </c>
      <c r="AF6" s="27">
        <v>0.45450000000000002</v>
      </c>
      <c r="AG6" s="67">
        <v>11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5"/>
      <c r="AS6" s="68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42"/>
      <c r="K7" s="15"/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5"/>
      <c r="X7" s="16">
        <v>2011</v>
      </c>
      <c r="Y7" s="16" t="s">
        <v>18</v>
      </c>
      <c r="Z7" s="1" t="s">
        <v>19</v>
      </c>
      <c r="AA7" s="16">
        <v>16</v>
      </c>
      <c r="AB7" s="16">
        <v>1</v>
      </c>
      <c r="AC7" s="16">
        <v>5</v>
      </c>
      <c r="AD7" s="16">
        <v>27</v>
      </c>
      <c r="AE7" s="16">
        <v>83</v>
      </c>
      <c r="AF7" s="27">
        <v>0.68589999999999995</v>
      </c>
      <c r="AG7" s="67">
        <v>121</v>
      </c>
      <c r="AH7" s="9"/>
      <c r="AI7" s="9" t="s">
        <v>18</v>
      </c>
      <c r="AJ7" s="9"/>
      <c r="AK7" s="9" t="s">
        <v>42</v>
      </c>
      <c r="AL7" s="12"/>
      <c r="AM7" s="16"/>
      <c r="AN7" s="16"/>
      <c r="AO7" s="16"/>
      <c r="AP7" s="16"/>
      <c r="AQ7" s="16"/>
      <c r="AR7" s="45"/>
      <c r="AS7" s="68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>
        <v>2012</v>
      </c>
      <c r="C8" s="18" t="s">
        <v>23</v>
      </c>
      <c r="D8" s="1" t="s">
        <v>24</v>
      </c>
      <c r="E8" s="16">
        <v>1</v>
      </c>
      <c r="F8" s="16">
        <v>0</v>
      </c>
      <c r="G8" s="16">
        <v>0</v>
      </c>
      <c r="H8" s="17">
        <v>0</v>
      </c>
      <c r="I8" s="16">
        <v>2</v>
      </c>
      <c r="J8" s="42">
        <v>0.25</v>
      </c>
      <c r="K8" s="15">
        <v>8</v>
      </c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>
        <v>2012</v>
      </c>
      <c r="Y8" s="16" t="s">
        <v>21</v>
      </c>
      <c r="Z8" s="1" t="s">
        <v>22</v>
      </c>
      <c r="AA8" s="16">
        <v>15</v>
      </c>
      <c r="AB8" s="16">
        <v>0</v>
      </c>
      <c r="AC8" s="16">
        <v>0</v>
      </c>
      <c r="AD8" s="16">
        <v>24</v>
      </c>
      <c r="AE8" s="16">
        <v>64</v>
      </c>
      <c r="AF8" s="27">
        <v>0.64</v>
      </c>
      <c r="AG8" s="67">
        <v>100</v>
      </c>
      <c r="AH8" s="9"/>
      <c r="AI8" s="9"/>
      <c r="AJ8" s="9"/>
      <c r="AK8" s="9"/>
      <c r="AL8" s="12"/>
      <c r="AM8" s="16"/>
      <c r="AN8" s="16"/>
      <c r="AO8" s="16"/>
      <c r="AP8" s="16"/>
      <c r="AQ8" s="16"/>
      <c r="AR8" s="45"/>
      <c r="AS8" s="68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>
        <v>2013</v>
      </c>
      <c r="C9" s="18" t="s">
        <v>23</v>
      </c>
      <c r="D9" s="1" t="s">
        <v>27</v>
      </c>
      <c r="E9" s="16">
        <v>2</v>
      </c>
      <c r="F9" s="16">
        <v>0</v>
      </c>
      <c r="G9" s="16">
        <v>0</v>
      </c>
      <c r="H9" s="17">
        <v>0</v>
      </c>
      <c r="I9" s="16">
        <v>5</v>
      </c>
      <c r="J9" s="42">
        <v>0.45500000000000002</v>
      </c>
      <c r="K9" s="15">
        <v>11</v>
      </c>
      <c r="L9" s="43"/>
      <c r="M9" s="9"/>
      <c r="N9" s="9"/>
      <c r="O9" s="9"/>
      <c r="P9" s="12"/>
      <c r="Q9" s="16"/>
      <c r="R9" s="16"/>
      <c r="S9" s="17"/>
      <c r="T9" s="16"/>
      <c r="U9" s="16"/>
      <c r="V9" s="44"/>
      <c r="W9" s="15"/>
      <c r="X9" s="16">
        <v>2013</v>
      </c>
      <c r="Y9" s="16" t="s">
        <v>23</v>
      </c>
      <c r="Z9" s="1" t="s">
        <v>22</v>
      </c>
      <c r="AA9" s="16">
        <v>15</v>
      </c>
      <c r="AB9" s="16">
        <v>3</v>
      </c>
      <c r="AC9" s="16">
        <v>2</v>
      </c>
      <c r="AD9" s="16">
        <v>35</v>
      </c>
      <c r="AE9" s="16">
        <v>89</v>
      </c>
      <c r="AF9" s="27">
        <v>0.74160000000000004</v>
      </c>
      <c r="AG9" s="67">
        <v>120</v>
      </c>
      <c r="AH9" s="9"/>
      <c r="AI9" s="9" t="s">
        <v>42</v>
      </c>
      <c r="AJ9" s="9"/>
      <c r="AK9" s="9"/>
      <c r="AL9" s="12"/>
      <c r="AM9" s="16">
        <v>2</v>
      </c>
      <c r="AN9" s="16">
        <v>0</v>
      </c>
      <c r="AO9" s="16">
        <v>0</v>
      </c>
      <c r="AP9" s="16">
        <v>2</v>
      </c>
      <c r="AQ9" s="16">
        <v>9</v>
      </c>
      <c r="AR9" s="45">
        <v>0.52939999999999998</v>
      </c>
      <c r="AS9" s="68">
        <v>17</v>
      </c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42"/>
      <c r="K10" s="15"/>
      <c r="L10" s="43"/>
      <c r="M10" s="9"/>
      <c r="N10" s="9"/>
      <c r="O10" s="9"/>
      <c r="P10" s="12"/>
      <c r="Q10" s="16"/>
      <c r="R10" s="16"/>
      <c r="S10" s="17"/>
      <c r="T10" s="16"/>
      <c r="U10" s="16"/>
      <c r="V10" s="44"/>
      <c r="W10" s="15"/>
      <c r="X10" s="16">
        <v>2014</v>
      </c>
      <c r="Y10" s="16" t="s">
        <v>18</v>
      </c>
      <c r="Z10" s="1" t="s">
        <v>29</v>
      </c>
      <c r="AA10" s="16">
        <v>15</v>
      </c>
      <c r="AB10" s="16">
        <v>0</v>
      </c>
      <c r="AC10" s="16">
        <v>2</v>
      </c>
      <c r="AD10" s="16">
        <v>24</v>
      </c>
      <c r="AE10" s="16">
        <v>67</v>
      </c>
      <c r="AF10" s="27">
        <v>0.62609999999999999</v>
      </c>
      <c r="AG10" s="67">
        <v>107</v>
      </c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5"/>
      <c r="AS10" s="68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/>
      <c r="C11" s="18"/>
      <c r="D11" s="1"/>
      <c r="E11" s="16"/>
      <c r="F11" s="16"/>
      <c r="G11" s="16"/>
      <c r="H11" s="17"/>
      <c r="I11" s="16"/>
      <c r="J11" s="42"/>
      <c r="K11" s="15"/>
      <c r="L11" s="43"/>
      <c r="M11" s="9"/>
      <c r="N11" s="9"/>
      <c r="O11" s="9"/>
      <c r="P11" s="12"/>
      <c r="Q11" s="16"/>
      <c r="R11" s="16"/>
      <c r="S11" s="17"/>
      <c r="T11" s="16"/>
      <c r="U11" s="16"/>
      <c r="V11" s="44"/>
      <c r="W11" s="15"/>
      <c r="X11" s="16">
        <v>2015</v>
      </c>
      <c r="Y11" s="16" t="s">
        <v>23</v>
      </c>
      <c r="Z11" s="1" t="s">
        <v>22</v>
      </c>
      <c r="AA11" s="16">
        <v>11</v>
      </c>
      <c r="AB11" s="16">
        <v>0</v>
      </c>
      <c r="AC11" s="16">
        <v>2</v>
      </c>
      <c r="AD11" s="16">
        <v>13</v>
      </c>
      <c r="AE11" s="16">
        <v>51</v>
      </c>
      <c r="AF11" s="27">
        <v>0.63749999999999996</v>
      </c>
      <c r="AG11" s="67">
        <v>80</v>
      </c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5"/>
      <c r="AS11" s="68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ht="14.25" x14ac:dyDescent="0.2">
      <c r="A12" s="21"/>
      <c r="B12" s="46" t="s">
        <v>36</v>
      </c>
      <c r="C12" s="7"/>
      <c r="D12" s="6"/>
      <c r="E12" s="47">
        <f>SUM(E4:E11)</f>
        <v>3</v>
      </c>
      <c r="F12" s="47">
        <f>SUM(F4:F11)</f>
        <v>0</v>
      </c>
      <c r="G12" s="47">
        <f>SUM(G4:G11)</f>
        <v>0</v>
      </c>
      <c r="H12" s="47">
        <f>SUM(H4:H11)</f>
        <v>0</v>
      </c>
      <c r="I12" s="47">
        <f>SUM(I4:I11)</f>
        <v>7</v>
      </c>
      <c r="J12" s="48">
        <f>PRODUCT(I12/K12)</f>
        <v>0.36842105263157893</v>
      </c>
      <c r="K12" s="36">
        <f>SUM(K4:K11)</f>
        <v>19</v>
      </c>
      <c r="L12" s="23"/>
      <c r="M12" s="35"/>
      <c r="N12" s="49"/>
      <c r="O12" s="50"/>
      <c r="P12" s="12"/>
      <c r="Q12" s="47">
        <f>SUM(Q4:Q11)</f>
        <v>0</v>
      </c>
      <c r="R12" s="47">
        <f>SUM(R4:R11)</f>
        <v>0</v>
      </c>
      <c r="S12" s="47">
        <f>SUM(S4:S11)</f>
        <v>0</v>
      </c>
      <c r="T12" s="47">
        <f>SUM(T4:T11)</f>
        <v>0</v>
      </c>
      <c r="U12" s="47">
        <f>SUM(U4:U11)</f>
        <v>0</v>
      </c>
      <c r="V12" s="20">
        <v>0</v>
      </c>
      <c r="W12" s="36">
        <f>SUM(W4:W11)</f>
        <v>0</v>
      </c>
      <c r="X12" s="19" t="s">
        <v>36</v>
      </c>
      <c r="Y12" s="13"/>
      <c r="Z12" s="11"/>
      <c r="AA12" s="47">
        <f>SUM(AA4:AA11)</f>
        <v>93</v>
      </c>
      <c r="AB12" s="47">
        <f>SUM(AB4:AB11)</f>
        <v>4</v>
      </c>
      <c r="AC12" s="47">
        <f>SUM(AC4:AC11)</f>
        <v>15</v>
      </c>
      <c r="AD12" s="47">
        <f>SUM(AD4:AD11)</f>
        <v>131</v>
      </c>
      <c r="AE12" s="47">
        <f>SUM(AE4:AE11)</f>
        <v>390</v>
      </c>
      <c r="AF12" s="48">
        <f>PRODUCT(AE12/AG12)</f>
        <v>0.64891846921797003</v>
      </c>
      <c r="AG12" s="36">
        <f>SUM(AG4:AG11)</f>
        <v>601</v>
      </c>
      <c r="AH12" s="23"/>
      <c r="AI12" s="35"/>
      <c r="AJ12" s="49"/>
      <c r="AK12" s="50"/>
      <c r="AL12" s="12"/>
      <c r="AM12" s="47">
        <f>SUM(AM4:AM11)</f>
        <v>4</v>
      </c>
      <c r="AN12" s="47">
        <f>SUM(AN4:AN11)</f>
        <v>0</v>
      </c>
      <c r="AO12" s="47">
        <f>SUM(AO4:AO11)</f>
        <v>0</v>
      </c>
      <c r="AP12" s="47">
        <f>SUM(AP4:AP11)</f>
        <v>2</v>
      </c>
      <c r="AQ12" s="47">
        <f>SUM(AQ4:AQ11)</f>
        <v>12</v>
      </c>
      <c r="AR12" s="48">
        <f>PRODUCT(AQ12/AS12)</f>
        <v>0.4</v>
      </c>
      <c r="AS12" s="41">
        <f>SUM(AS4:AS11)</f>
        <v>30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51"/>
      <c r="K13" s="15"/>
      <c r="L13" s="12"/>
      <c r="M13" s="12"/>
      <c r="N13" s="12"/>
      <c r="O13" s="12"/>
      <c r="P13" s="21"/>
      <c r="Q13" s="21"/>
      <c r="R13" s="22"/>
      <c r="S13" s="21"/>
      <c r="T13" s="21"/>
      <c r="U13" s="12"/>
      <c r="V13" s="12"/>
      <c r="W13" s="15"/>
      <c r="X13" s="21"/>
      <c r="Y13" s="21"/>
      <c r="Z13" s="21"/>
      <c r="AA13" s="21"/>
      <c r="AB13" s="21"/>
      <c r="AC13" s="21"/>
      <c r="AD13" s="21"/>
      <c r="AE13" s="21"/>
      <c r="AF13" s="51"/>
      <c r="AG13" s="15"/>
      <c r="AH13" s="12"/>
      <c r="AI13" s="12"/>
      <c r="AJ13" s="12"/>
      <c r="AK13" s="12"/>
      <c r="AL13" s="21"/>
      <c r="AM13" s="21"/>
      <c r="AN13" s="22"/>
      <c r="AO13" s="21"/>
      <c r="AP13" s="21"/>
      <c r="AQ13" s="12"/>
      <c r="AR13" s="12"/>
      <c r="AS13" s="15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52" t="s">
        <v>37</v>
      </c>
      <c r="C14" s="53"/>
      <c r="D14" s="54"/>
      <c r="E14" s="11" t="s">
        <v>2</v>
      </c>
      <c r="F14" s="9" t="s">
        <v>6</v>
      </c>
      <c r="G14" s="11" t="s">
        <v>4</v>
      </c>
      <c r="H14" s="9" t="s">
        <v>5</v>
      </c>
      <c r="I14" s="9" t="s">
        <v>8</v>
      </c>
      <c r="J14" s="9" t="s">
        <v>9</v>
      </c>
      <c r="K14" s="12"/>
      <c r="L14" s="9" t="s">
        <v>10</v>
      </c>
      <c r="M14" s="9" t="s">
        <v>11</v>
      </c>
      <c r="N14" s="9" t="s">
        <v>38</v>
      </c>
      <c r="O14" s="9" t="s">
        <v>39</v>
      </c>
      <c r="Q14" s="22"/>
      <c r="R14" s="22" t="s">
        <v>12</v>
      </c>
      <c r="S14" s="22"/>
      <c r="T14" s="24" t="s">
        <v>41</v>
      </c>
      <c r="U14" s="12"/>
      <c r="V14" s="15"/>
      <c r="W14" s="15"/>
      <c r="X14" s="55"/>
      <c r="Y14" s="55"/>
      <c r="Z14" s="55"/>
      <c r="AA14" s="55"/>
      <c r="AB14" s="55"/>
      <c r="AC14" s="22"/>
      <c r="AD14" s="22"/>
      <c r="AE14" s="22"/>
      <c r="AF14" s="21"/>
      <c r="AG14" s="21"/>
      <c r="AH14" s="21"/>
      <c r="AI14" s="21"/>
      <c r="AJ14" s="21"/>
      <c r="AK14" s="21"/>
      <c r="AM14" s="15"/>
      <c r="AN14" s="55"/>
      <c r="AO14" s="55"/>
      <c r="AP14" s="55"/>
      <c r="AQ14" s="55"/>
      <c r="AR14" s="55"/>
      <c r="AS14" s="55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25" t="s">
        <v>40</v>
      </c>
      <c r="C15" s="3"/>
      <c r="D15" s="26"/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7">
        <v>0</v>
      </c>
      <c r="K15" s="21">
        <v>0</v>
      </c>
      <c r="L15" s="58">
        <v>0</v>
      </c>
      <c r="M15" s="58">
        <v>0</v>
      </c>
      <c r="N15" s="58">
        <v>0</v>
      </c>
      <c r="O15" s="58">
        <v>0</v>
      </c>
      <c r="Q15" s="22"/>
      <c r="R15" s="22"/>
      <c r="S15" s="22"/>
      <c r="T15" s="24" t="s">
        <v>16</v>
      </c>
      <c r="U15" s="21"/>
      <c r="V15" s="21"/>
      <c r="W15" s="21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1"/>
      <c r="AL15" s="21"/>
      <c r="AM15" s="21"/>
      <c r="AN15" s="22"/>
      <c r="AO15" s="22"/>
      <c r="AP15" s="22"/>
      <c r="AQ15" s="22"/>
      <c r="AR15" s="22"/>
      <c r="AS15" s="22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59" t="s">
        <v>13</v>
      </c>
      <c r="C16" s="60"/>
      <c r="D16" s="61"/>
      <c r="E16" s="56">
        <f>PRODUCT(E12+Q12)</f>
        <v>3</v>
      </c>
      <c r="F16" s="56">
        <f>PRODUCT(F12+R12)</f>
        <v>0</v>
      </c>
      <c r="G16" s="56">
        <f>PRODUCT(G12+S12)</f>
        <v>0</v>
      </c>
      <c r="H16" s="56">
        <f>PRODUCT(H12+T12)</f>
        <v>0</v>
      </c>
      <c r="I16" s="56">
        <f>PRODUCT(I12+U12)</f>
        <v>7</v>
      </c>
      <c r="J16" s="57">
        <f>PRODUCT(I16/K16)</f>
        <v>0.36842105263157893</v>
      </c>
      <c r="K16" s="21">
        <f>PRODUCT(K12+W12)</f>
        <v>19</v>
      </c>
      <c r="L16" s="58">
        <f>PRODUCT((F16+G16)/E16)</f>
        <v>0</v>
      </c>
      <c r="M16" s="58">
        <f>PRODUCT(H16/E16)</f>
        <v>0</v>
      </c>
      <c r="N16" s="58">
        <f>PRODUCT((F16+G16+H16)/E16)</f>
        <v>0</v>
      </c>
      <c r="O16" s="58">
        <f>PRODUCT(I16/E16)</f>
        <v>2.3333333333333335</v>
      </c>
      <c r="Q16" s="22"/>
      <c r="R16" s="22"/>
      <c r="S16" s="22"/>
      <c r="T16" s="24" t="s">
        <v>17</v>
      </c>
      <c r="U16" s="21"/>
      <c r="V16" s="21"/>
      <c r="W16" s="21"/>
      <c r="X16" s="21"/>
      <c r="Y16" s="21"/>
      <c r="Z16" s="21"/>
      <c r="AA16" s="21"/>
      <c r="AB16" s="21"/>
      <c r="AC16" s="22"/>
      <c r="AD16" s="22"/>
      <c r="AE16" s="22"/>
      <c r="AF16" s="22"/>
      <c r="AG16" s="22"/>
      <c r="AH16" s="22"/>
      <c r="AI16" s="22"/>
      <c r="AJ16" s="22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14" t="s">
        <v>33</v>
      </c>
      <c r="C17" s="62"/>
      <c r="D17" s="63"/>
      <c r="E17" s="56">
        <f>PRODUCT(AA12+AM12)</f>
        <v>97</v>
      </c>
      <c r="F17" s="56">
        <f>PRODUCT(AB12+AN12)</f>
        <v>4</v>
      </c>
      <c r="G17" s="56">
        <f>PRODUCT(AC12+AO12)</f>
        <v>15</v>
      </c>
      <c r="H17" s="56">
        <f>PRODUCT(AD12+AP12)</f>
        <v>133</v>
      </c>
      <c r="I17" s="56">
        <f>PRODUCT(AE12+AQ12)</f>
        <v>402</v>
      </c>
      <c r="J17" s="57">
        <f>PRODUCT(I17/K17)</f>
        <v>0.63708399366085577</v>
      </c>
      <c r="K17" s="12">
        <f>PRODUCT(AG12+AS12)</f>
        <v>631</v>
      </c>
      <c r="L17" s="58">
        <f>PRODUCT((F17+G17)/E17)</f>
        <v>0.19587628865979381</v>
      </c>
      <c r="M17" s="58">
        <f>PRODUCT(H17/E17)</f>
        <v>1.3711340206185567</v>
      </c>
      <c r="N17" s="58">
        <f>PRODUCT((F17+G17+H17)/E17)</f>
        <v>1.5670103092783505</v>
      </c>
      <c r="O17" s="58">
        <f>PRODUCT(I17/E17)</f>
        <v>4.1443298969072169</v>
      </c>
      <c r="Q17" s="22"/>
      <c r="R17" s="22"/>
      <c r="S17" s="21"/>
      <c r="T17" s="21" t="s">
        <v>26</v>
      </c>
      <c r="U17" s="12"/>
      <c r="V17" s="12"/>
      <c r="W17" s="21"/>
      <c r="X17" s="21"/>
      <c r="Y17" s="21"/>
      <c r="Z17" s="21"/>
      <c r="AA17" s="21"/>
      <c r="AB17" s="21"/>
      <c r="AC17" s="22"/>
      <c r="AD17" s="22"/>
      <c r="AE17" s="22"/>
      <c r="AF17" s="22"/>
      <c r="AG17" s="22"/>
      <c r="AH17" s="22"/>
      <c r="AI17" s="22"/>
      <c r="AJ17" s="22"/>
      <c r="AK17" s="21"/>
      <c r="AL17" s="12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64" t="s">
        <v>36</v>
      </c>
      <c r="C18" s="65"/>
      <c r="D18" s="66"/>
      <c r="E18" s="56">
        <f>SUM(E15:E17)</f>
        <v>100</v>
      </c>
      <c r="F18" s="56">
        <f t="shared" ref="F18:I18" si="0">SUM(F15:F17)</f>
        <v>4</v>
      </c>
      <c r="G18" s="56">
        <f t="shared" si="0"/>
        <v>15</v>
      </c>
      <c r="H18" s="56">
        <f t="shared" si="0"/>
        <v>133</v>
      </c>
      <c r="I18" s="56">
        <f t="shared" si="0"/>
        <v>409</v>
      </c>
      <c r="J18" s="57">
        <f>PRODUCT(I18/K18)</f>
        <v>0.62923076923076926</v>
      </c>
      <c r="K18" s="21">
        <f>SUM(K15:K17)</f>
        <v>650</v>
      </c>
      <c r="L18" s="58">
        <f>PRODUCT((F18+G18)/E18)</f>
        <v>0.19</v>
      </c>
      <c r="M18" s="58">
        <f>PRODUCT(H18/E18)</f>
        <v>1.33</v>
      </c>
      <c r="N18" s="58">
        <f>PRODUCT((F18+G18+H18)/E18)</f>
        <v>1.52</v>
      </c>
      <c r="O18" s="58">
        <f>PRODUCT(I18/E18)</f>
        <v>4.09</v>
      </c>
      <c r="Q18" s="12"/>
      <c r="R18" s="12"/>
      <c r="S18" s="12"/>
      <c r="T18" s="21" t="s">
        <v>30</v>
      </c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2"/>
      <c r="AF18" s="22"/>
      <c r="AG18" s="22"/>
      <c r="AH18" s="22"/>
      <c r="AI18" s="22"/>
      <c r="AJ18" s="22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12"/>
      <c r="F19" s="12"/>
      <c r="G19" s="12"/>
      <c r="H19" s="12"/>
      <c r="I19" s="12"/>
      <c r="J19" s="21"/>
      <c r="K19" s="21"/>
      <c r="L19" s="12"/>
      <c r="M19" s="12"/>
      <c r="N19" s="12"/>
      <c r="O19" s="12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2"/>
      <c r="AH19" s="22"/>
      <c r="AI19" s="22"/>
      <c r="AJ19" s="22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2"/>
      <c r="AH20" s="22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2"/>
      <c r="AH21" s="22"/>
      <c r="AI21" s="22"/>
      <c r="AJ21" s="22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2"/>
      <c r="AH23" s="22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2"/>
      <c r="AH52" s="22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2"/>
      <c r="AH53" s="22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2"/>
      <c r="AH54" s="22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2"/>
      <c r="AH55" s="22"/>
      <c r="AI55" s="22"/>
      <c r="AJ55" s="22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2"/>
      <c r="AH56" s="22"/>
      <c r="AI56" s="22"/>
      <c r="AJ56" s="22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2"/>
      <c r="AH57" s="22"/>
      <c r="AI57" s="22"/>
      <c r="AJ57" s="22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2"/>
      <c r="AH58" s="22"/>
      <c r="AI58" s="22"/>
      <c r="AJ58" s="22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2"/>
      <c r="AH59" s="22"/>
      <c r="AI59" s="22"/>
      <c r="AJ59" s="22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2"/>
      <c r="AH60" s="22"/>
      <c r="AI60" s="22"/>
      <c r="AJ60" s="22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2"/>
      <c r="AH61" s="22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2"/>
      <c r="AH62" s="22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2"/>
      <c r="AH86" s="22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2"/>
      <c r="AH87" s="22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2"/>
      <c r="AH88" s="22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2"/>
      <c r="AH89" s="22"/>
      <c r="AI89" s="22"/>
      <c r="AJ89" s="22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2"/>
      <c r="AH90" s="22"/>
      <c r="AI90" s="22"/>
      <c r="AJ90" s="22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2"/>
      <c r="R91" s="12"/>
      <c r="S91" s="12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2"/>
      <c r="AH91" s="22"/>
      <c r="AI91" s="22"/>
      <c r="AJ91" s="22"/>
      <c r="AK91" s="21"/>
      <c r="AL91" s="1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2"/>
      <c r="AH92" s="22"/>
      <c r="AI92" s="22"/>
      <c r="AJ92" s="22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2"/>
      <c r="AH93" s="22"/>
      <c r="AI93" s="22"/>
      <c r="AJ93" s="22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2"/>
      <c r="AH94" s="22"/>
      <c r="AI94" s="22"/>
      <c r="AJ94" s="22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2"/>
      <c r="AH95" s="22"/>
      <c r="AI95" s="22"/>
      <c r="AJ95" s="22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2"/>
      <c r="AH96" s="22"/>
      <c r="AI96" s="22"/>
      <c r="AJ96" s="22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2"/>
      <c r="AH97" s="22"/>
      <c r="AI97" s="22"/>
      <c r="AJ97" s="22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2"/>
      <c r="AH98" s="22"/>
      <c r="AI98" s="22"/>
      <c r="AJ98" s="22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2"/>
      <c r="AH99" s="22"/>
      <c r="AI99" s="22"/>
      <c r="AJ99" s="22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2"/>
      <c r="AH100" s="22"/>
      <c r="AI100" s="22"/>
      <c r="AJ100" s="22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2"/>
      <c r="AH101" s="22"/>
      <c r="AI101" s="2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2"/>
      <c r="AH102" s="22"/>
      <c r="AI102" s="2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2"/>
      <c r="AH103" s="22"/>
      <c r="AI103" s="2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2"/>
      <c r="AH104" s="22"/>
      <c r="AI104" s="2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2"/>
      <c r="AH105" s="22"/>
      <c r="AI105" s="2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2"/>
      <c r="AH106" s="22"/>
      <c r="AI106" s="2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2"/>
      <c r="AH107" s="22"/>
      <c r="AI107" s="2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2"/>
      <c r="AH108" s="22"/>
      <c r="AI108" s="2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2"/>
      <c r="AH109" s="22"/>
      <c r="AI109" s="2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2"/>
      <c r="AH110" s="22"/>
      <c r="AI110" s="2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2"/>
      <c r="AH111" s="22"/>
      <c r="AI111" s="2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2"/>
      <c r="AH112" s="22"/>
      <c r="AI112" s="2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2"/>
      <c r="AH113" s="22"/>
      <c r="AI113" s="2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2"/>
      <c r="AH114" s="22"/>
      <c r="AI114" s="2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2"/>
      <c r="AH115" s="22"/>
      <c r="AI115" s="2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2"/>
      <c r="AH116" s="22"/>
      <c r="AI116" s="2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2"/>
      <c r="AH117" s="22"/>
      <c r="AI117" s="2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2"/>
      <c r="AH118" s="22"/>
      <c r="AI118" s="2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2"/>
      <c r="AH119" s="22"/>
      <c r="AI119" s="2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2"/>
      <c r="AH120" s="22"/>
      <c r="AI120" s="2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2"/>
      <c r="AH121" s="22"/>
      <c r="AI121" s="2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2"/>
      <c r="AH122" s="22"/>
      <c r="AI122" s="2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2"/>
      <c r="AH123" s="22"/>
      <c r="AI123" s="2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2"/>
      <c r="AH124" s="22"/>
      <c r="AI124" s="2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2"/>
      <c r="AH125" s="22"/>
      <c r="AI125" s="2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2"/>
      <c r="AH126" s="22"/>
      <c r="AI126" s="2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2"/>
      <c r="AH127" s="22"/>
      <c r="AI127" s="2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2"/>
      <c r="AH128" s="22"/>
      <c r="AI128" s="2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2"/>
      <c r="AH129" s="22"/>
      <c r="AI129" s="2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2"/>
      <c r="AH130" s="22"/>
      <c r="AI130" s="2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2"/>
      <c r="AH131" s="22"/>
      <c r="AI131" s="2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2"/>
      <c r="AH132" s="22"/>
      <c r="AI132" s="2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2"/>
      <c r="AH133" s="22"/>
      <c r="AI133" s="2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2"/>
      <c r="AH134" s="22"/>
      <c r="AI134" s="2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2"/>
      <c r="AH135" s="22"/>
      <c r="AI135" s="2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2"/>
      <c r="AH136" s="22"/>
      <c r="AI136" s="2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2"/>
      <c r="AH137" s="22"/>
      <c r="AI137" s="2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2"/>
      <c r="AH138" s="22"/>
      <c r="AI138" s="2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2"/>
      <c r="AH139" s="22"/>
      <c r="AI139" s="2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2"/>
      <c r="AH140" s="22"/>
      <c r="AI140" s="2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2"/>
      <c r="AH141" s="22"/>
      <c r="AI141" s="2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2"/>
      <c r="AH142" s="22"/>
      <c r="AI142" s="2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2"/>
      <c r="AH143" s="22"/>
      <c r="AI143" s="2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2"/>
      <c r="AH144" s="22"/>
      <c r="AI144" s="2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2"/>
      <c r="AH145" s="22"/>
      <c r="AI145" s="2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2"/>
      <c r="AH146" s="22"/>
      <c r="AI146" s="2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2"/>
      <c r="AH147" s="22"/>
      <c r="AI147" s="2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2"/>
      <c r="AH148" s="22"/>
      <c r="AI148" s="2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2"/>
      <c r="AH149" s="22"/>
      <c r="AI149" s="2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2"/>
      <c r="AH150" s="22"/>
      <c r="AI150" s="2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2"/>
      <c r="AH151" s="22"/>
      <c r="AI151" s="2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2"/>
      <c r="AH152" s="22"/>
      <c r="AI152" s="2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2"/>
      <c r="AH153" s="22"/>
      <c r="AI153" s="2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2"/>
      <c r="AH154" s="22"/>
      <c r="AI154" s="2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2"/>
      <c r="AH155" s="22"/>
      <c r="AI155" s="2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2"/>
      <c r="AH156" s="22"/>
      <c r="AI156" s="2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2"/>
      <c r="AH157" s="22"/>
      <c r="AI157" s="2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2"/>
      <c r="AH158" s="22"/>
      <c r="AI158" s="2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2"/>
      <c r="AH159" s="22"/>
      <c r="AI159" s="2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2"/>
      <c r="AH160" s="22"/>
      <c r="AI160" s="2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2"/>
      <c r="AH161" s="22"/>
      <c r="AI161" s="2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2"/>
      <c r="AH162" s="22"/>
      <c r="AI162" s="2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2"/>
      <c r="AH163" s="22"/>
      <c r="AI163" s="2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2"/>
      <c r="AH164" s="22"/>
      <c r="AI164" s="2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2"/>
      <c r="AH165" s="22"/>
      <c r="AI165" s="2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2"/>
      <c r="AH166" s="22"/>
      <c r="AI166" s="2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2"/>
      <c r="AH167" s="22"/>
      <c r="AI167" s="2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2"/>
      <c r="AH168" s="22"/>
      <c r="AI168" s="2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2"/>
      <c r="AH169" s="22"/>
      <c r="AI169" s="2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2"/>
      <c r="AH170" s="22"/>
      <c r="AI170" s="2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2"/>
      <c r="AH171" s="22"/>
      <c r="AI171" s="2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2"/>
      <c r="AH172" s="22"/>
      <c r="AI172" s="22"/>
      <c r="AJ172" s="22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2"/>
      <c r="AH173" s="22"/>
      <c r="AI173" s="22"/>
      <c r="AJ173" s="22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2"/>
      <c r="AH174" s="22"/>
      <c r="AI174" s="22"/>
      <c r="AJ174" s="22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2"/>
      <c r="AH175" s="22"/>
      <c r="AI175" s="22"/>
      <c r="AJ175" s="22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2"/>
      <c r="AH176" s="22"/>
      <c r="AI176" s="22"/>
      <c r="AJ176" s="22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2"/>
      <c r="AH177" s="22"/>
      <c r="AI177" s="22"/>
      <c r="AJ177" s="22"/>
      <c r="AK177" s="21"/>
      <c r="AL177" s="12"/>
    </row>
    <row r="178" spans="12:38" ht="14.25" x14ac:dyDescent="0.2">
      <c r="L178"/>
      <c r="M178"/>
      <c r="N178"/>
      <c r="O178"/>
      <c r="P178"/>
      <c r="Q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2"/>
      <c r="AH178" s="22"/>
      <c r="AI178" s="22"/>
      <c r="AJ178" s="22"/>
      <c r="AK178" s="21"/>
      <c r="AL178" s="12"/>
    </row>
    <row r="179" spans="12:38" ht="14.25" x14ac:dyDescent="0.2">
      <c r="L179"/>
      <c r="M179"/>
      <c r="N179"/>
      <c r="O179"/>
      <c r="P179"/>
      <c r="Q179" s="12"/>
      <c r="R179" s="12"/>
      <c r="S179" s="12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2"/>
      <c r="AH179" s="22"/>
      <c r="AI179" s="22"/>
      <c r="AJ179" s="22"/>
      <c r="AK179" s="21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2"/>
      <c r="AH180" s="22"/>
      <c r="AI180" s="22"/>
      <c r="AJ180" s="22"/>
      <c r="AK180" s="21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2"/>
      <c r="AH181" s="22"/>
      <c r="AI181" s="22"/>
      <c r="AJ181" s="22"/>
      <c r="AK181" s="21"/>
      <c r="AL181" s="12"/>
    </row>
    <row r="182" spans="12:38" ht="14.25" x14ac:dyDescent="0.2">
      <c r="L182" s="12"/>
      <c r="M182" s="12"/>
      <c r="N182" s="12"/>
      <c r="O182" s="12"/>
      <c r="P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1"/>
      <c r="AL182" s="12"/>
    </row>
    <row r="183" spans="12:38" ht="14.25" x14ac:dyDescent="0.2">
      <c r="L183" s="12"/>
      <c r="M183" s="12"/>
      <c r="N183" s="12"/>
      <c r="O183" s="12"/>
      <c r="P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12"/>
      <c r="AL183" s="12"/>
    </row>
    <row r="184" spans="12:38" x14ac:dyDescent="0.25">
      <c r="R184" s="15"/>
      <c r="S184" s="15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</row>
    <row r="185" spans="12:38" x14ac:dyDescent="0.25">
      <c r="R185" s="15"/>
      <c r="S185" s="15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</row>
    <row r="186" spans="12:38" x14ac:dyDescent="0.25">
      <c r="R186" s="15"/>
      <c r="S186" s="15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</row>
    <row r="187" spans="12:38" x14ac:dyDescent="0.25">
      <c r="L187"/>
      <c r="M187"/>
      <c r="N187"/>
      <c r="O187"/>
      <c r="P187"/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ht="14.25" x14ac:dyDescent="0.2">
      <c r="L212"/>
      <c r="M212"/>
      <c r="N212"/>
      <c r="O212"/>
      <c r="P21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ht="14.25" x14ac:dyDescent="0.2">
      <c r="L214"/>
      <c r="M214"/>
      <c r="N214"/>
      <c r="O214"/>
      <c r="P2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ht="14.25" x14ac:dyDescent="0.2">
      <c r="L215"/>
      <c r="M215"/>
      <c r="N215"/>
      <c r="O215"/>
      <c r="P2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2018-11-28T11:01:16Z</dcterms:modified>
</cp:coreProperties>
</file>