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G10" i="5"/>
  <c r="AS13" i="5" l="1"/>
  <c r="AQ13" i="5"/>
  <c r="AP13" i="5"/>
  <c r="AO13" i="5"/>
  <c r="AN13" i="5"/>
  <c r="AM13" i="5"/>
  <c r="AG13" i="5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I13" i="5"/>
  <c r="I17" i="5" s="1"/>
  <c r="I19" i="5" s="1"/>
  <c r="H13" i="5"/>
  <c r="H17" i="5" s="1"/>
  <c r="H19" i="5" s="1"/>
  <c r="G13" i="5"/>
  <c r="G17" i="5" s="1"/>
  <c r="G19" i="5" s="1"/>
  <c r="F13" i="5"/>
  <c r="F17" i="5" s="1"/>
  <c r="F19" i="5" s="1"/>
  <c r="E13" i="5"/>
  <c r="E17" i="5" s="1"/>
  <c r="E19" i="5" s="1"/>
  <c r="AR13" i="5" l="1"/>
  <c r="K18" i="5"/>
  <c r="K19" i="5" s="1"/>
  <c r="O19" i="5"/>
  <c r="J19" i="5"/>
  <c r="O18" i="5"/>
  <c r="N19" i="5"/>
  <c r="L19" i="5"/>
  <c r="M19" i="5"/>
  <c r="N18" i="5"/>
  <c r="L18" i="5"/>
  <c r="M18" i="5"/>
  <c r="AF13" i="5"/>
  <c r="J18" i="5" l="1"/>
</calcChain>
</file>

<file path=xl/sharedStrings.xml><?xml version="1.0" encoding="utf-8"?>
<sst xmlns="http://schemas.openxmlformats.org/spreadsheetml/2006/main" count="83" uniqueCount="32">
  <si>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</si>
  <si>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</si>
  <si>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</si>
  <si>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</si>
  <si>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</si>
  <si>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</si>
  <si>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</si>
  <si>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</si>
  <si>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</si>
  <si>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</si>
  <si>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</si>
  <si>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</si>
  <si>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</si>
  <si>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</si>
  <si>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</si>
  <si>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</si>
  <si>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</si>
  <si>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</si>
  <si>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</si>
  <si>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</si>
  <si>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</si>
  <si>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</si>
  <si>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</si>
  <si>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</si>
  <si>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Karri Varjomäki</t>
  </si>
  <si>
    <t>6.</t>
  </si>
  <si>
    <t>KiPe</t>
  </si>
  <si>
    <t>9.</t>
  </si>
  <si>
    <t>4.</t>
  </si>
  <si>
    <t>1.9.1993   Järvenpää</t>
  </si>
  <si>
    <t>KiPe = Kinnarin Pesis  2006  (2005),  kasvattajaseura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</si>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</sst>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1</v>
      </c>
      <c r="AE4" s="12">
        <v>1</v>
      </c>
      <c r="AF4" s="67">
        <v>0.5</v>
      </c>
      <c r="AG4" s="68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15</v>
      </c>
      <c r="AB5" s="12">
        <v>0</v>
      </c>
      <c r="AC5" s="12">
        <v>0</v>
      </c>
      <c r="AD5" s="12">
        <v>14</v>
      </c>
      <c r="AE5" s="12">
        <v>37</v>
      </c>
      <c r="AF5" s="67">
        <v>0.5</v>
      </c>
      <c r="AG5" s="68">
        <v>74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26</v>
      </c>
      <c r="AA6" s="12">
        <v>1</v>
      </c>
      <c r="AB6" s="12">
        <v>0</v>
      </c>
      <c r="AC6" s="12">
        <v>0</v>
      </c>
      <c r="AD6" s="12">
        <v>0</v>
      </c>
      <c r="AE6" s="12">
        <v>1</v>
      </c>
      <c r="AF6" s="67">
        <v>0.5</v>
      </c>
      <c r="AG6" s="68">
        <v>2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1</v>
      </c>
      <c r="AQ6" s="12">
        <v>7</v>
      </c>
      <c r="AR6" s="65">
        <v>0.77769999999999995</v>
      </c>
      <c r="AS6" s="69">
        <v>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7"/>
      <c r="AG7" s="6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28</v>
      </c>
      <c r="Z8" s="1" t="s">
        <v>26</v>
      </c>
      <c r="AA8" s="12">
        <v>1</v>
      </c>
      <c r="AB8" s="12">
        <v>0</v>
      </c>
      <c r="AC8" s="12">
        <v>1</v>
      </c>
      <c r="AD8" s="12">
        <v>1</v>
      </c>
      <c r="AE8" s="12">
        <v>4</v>
      </c>
      <c r="AF8" s="67">
        <v>0.57140000000000002</v>
      </c>
      <c r="AG8" s="68">
        <v>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28</v>
      </c>
      <c r="Z9" s="1" t="s">
        <v>26</v>
      </c>
      <c r="AA9" s="12">
        <v>13</v>
      </c>
      <c r="AB9" s="12">
        <v>1</v>
      </c>
      <c r="AC9" s="12">
        <v>4</v>
      </c>
      <c r="AD9" s="12">
        <v>11</v>
      </c>
      <c r="AE9" s="12">
        <v>35</v>
      </c>
      <c r="AF9" s="67">
        <v>0.4375</v>
      </c>
      <c r="AG9" s="68">
        <v>80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2018</v>
      </c>
      <c r="Y10" s="12" t="s">
        <v>28</v>
      </c>
      <c r="Z10" s="1" t="s">
        <v>26</v>
      </c>
      <c r="AA10" s="12">
        <v>11</v>
      </c>
      <c r="AB10" s="12">
        <v>0</v>
      </c>
      <c r="AC10" s="12">
        <v>2</v>
      </c>
      <c r="AD10" s="12">
        <v>7</v>
      </c>
      <c r="AE10" s="12">
        <v>29</v>
      </c>
      <c r="AF10" s="67">
        <v>0.53700000000000003</v>
      </c>
      <c r="AG10" s="68">
        <f>PRODUCT(AE10/AF10)</f>
        <v>54.003724394785841</v>
      </c>
      <c r="AH10" s="7"/>
      <c r="AI10" s="7"/>
      <c r="AJ10" s="7"/>
      <c r="AK10" s="7"/>
      <c r="AL10" s="10"/>
      <c r="AM10" s="12">
        <v>3</v>
      </c>
      <c r="AN10" s="12">
        <v>0</v>
      </c>
      <c r="AO10" s="12">
        <v>0</v>
      </c>
      <c r="AP10" s="12">
        <v>1</v>
      </c>
      <c r="AQ10" s="12">
        <v>5</v>
      </c>
      <c r="AR10" s="59">
        <v>0.3125</v>
      </c>
      <c r="AS10" s="70">
        <f>PRODUCT(AQ10/AR10)</f>
        <v>16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2019</v>
      </c>
      <c r="Y11" s="12" t="s">
        <v>25</v>
      </c>
      <c r="Z11" s="1" t="s">
        <v>26</v>
      </c>
      <c r="AA11" s="12">
        <v>12</v>
      </c>
      <c r="AB11" s="12">
        <v>1</v>
      </c>
      <c r="AC11" s="12">
        <v>4</v>
      </c>
      <c r="AD11" s="12">
        <v>4</v>
      </c>
      <c r="AE11" s="12">
        <v>27</v>
      </c>
      <c r="AF11" s="67">
        <v>0.40289999999999998</v>
      </c>
      <c r="AG11" s="19">
        <v>67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70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2020</v>
      </c>
      <c r="Y12" s="12" t="s">
        <v>31</v>
      </c>
      <c r="Z12" s="1" t="s">
        <v>26</v>
      </c>
      <c r="AA12" s="12">
        <v>4</v>
      </c>
      <c r="AB12" s="12">
        <v>0</v>
      </c>
      <c r="AC12" s="12">
        <v>1</v>
      </c>
      <c r="AD12" s="12">
        <v>1</v>
      </c>
      <c r="AE12" s="12">
        <v>7</v>
      </c>
      <c r="AF12" s="32">
        <v>0.5</v>
      </c>
      <c r="AG12" s="19">
        <v>14</v>
      </c>
      <c r="AH12" s="40"/>
      <c r="AI12" s="7"/>
      <c r="AJ12" s="7"/>
      <c r="AK12" s="7"/>
      <c r="AL12" s="71"/>
      <c r="AM12" s="12">
        <v>2</v>
      </c>
      <c r="AN12" s="12">
        <v>0</v>
      </c>
      <c r="AO12" s="13">
        <v>0</v>
      </c>
      <c r="AP12" s="12">
        <v>0</v>
      </c>
      <c r="AQ12" s="12">
        <v>2</v>
      </c>
      <c r="AR12" s="65">
        <v>0.66700000000000004</v>
      </c>
      <c r="AS12" s="19">
        <v>3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58</v>
      </c>
      <c r="AB13" s="36">
        <f>SUM(AB4:AB12)</f>
        <v>2</v>
      </c>
      <c r="AC13" s="36">
        <f>SUM(AC4:AC12)</f>
        <v>12</v>
      </c>
      <c r="AD13" s="36">
        <f>SUM(AD4:AD12)</f>
        <v>39</v>
      </c>
      <c r="AE13" s="36">
        <f>SUM(AE4:AE12)</f>
        <v>141</v>
      </c>
      <c r="AF13" s="37">
        <f>PRODUCT(AE13/AG13)</f>
        <v>0.46999416518727261</v>
      </c>
      <c r="AG13" s="21">
        <f>SUM(AG4:AG12)</f>
        <v>300.00372439478588</v>
      </c>
      <c r="AH13" s="18"/>
      <c r="AI13" s="29"/>
      <c r="AJ13" s="41"/>
      <c r="AK13" s="42"/>
      <c r="AL13" s="10"/>
      <c r="AM13" s="36">
        <f>SUM(AM4:AM12)</f>
        <v>7</v>
      </c>
      <c r="AN13" s="36">
        <f>SUM(AN4:AN12)</f>
        <v>0</v>
      </c>
      <c r="AO13" s="36">
        <f>SUM(AO4:AO12)</f>
        <v>0</v>
      </c>
      <c r="AP13" s="36">
        <f>SUM(AP4:AP12)</f>
        <v>2</v>
      </c>
      <c r="AQ13" s="36">
        <f>SUM(AQ4:AQ12)</f>
        <v>14</v>
      </c>
      <c r="AR13" s="37">
        <f>PRODUCT(AQ13/AS13)</f>
        <v>0.5</v>
      </c>
      <c r="AS13" s="39">
        <f>SUM(AS4:AS12)</f>
        <v>28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30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65</v>
      </c>
      <c r="F18" s="47">
        <f>PRODUCT(AB13+AN13)</f>
        <v>2</v>
      </c>
      <c r="G18" s="47">
        <f>PRODUCT(AC13+AO13)</f>
        <v>12</v>
      </c>
      <c r="H18" s="47">
        <f>PRODUCT(AD13+AP13)</f>
        <v>41</v>
      </c>
      <c r="I18" s="47">
        <f>PRODUCT(AE13+AQ13)</f>
        <v>155</v>
      </c>
      <c r="J18" s="60">
        <f>PRODUCT(I18/K18)</f>
        <v>0.47255560980594757</v>
      </c>
      <c r="K18" s="10">
        <f>PRODUCT(AG13+AS13)</f>
        <v>328.00372439478588</v>
      </c>
      <c r="L18" s="53">
        <f>PRODUCT((F18+G18)/E18)</f>
        <v>0.2153846153846154</v>
      </c>
      <c r="M18" s="53">
        <f>PRODUCT(H18/E18)</f>
        <v>0.63076923076923075</v>
      </c>
      <c r="N18" s="53">
        <f>PRODUCT((F18+G18+H18)/E18)</f>
        <v>0.84615384615384615</v>
      </c>
      <c r="O18" s="53">
        <f>PRODUCT(I18/E18)</f>
        <v>2.3846153846153846</v>
      </c>
      <c r="Q18" s="17"/>
      <c r="R18" s="17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65</v>
      </c>
      <c r="F19" s="47">
        <f t="shared" ref="F19:I19" si="0">SUM(F16:F18)</f>
        <v>2</v>
      </c>
      <c r="G19" s="47">
        <f t="shared" si="0"/>
        <v>12</v>
      </c>
      <c r="H19" s="47">
        <f t="shared" si="0"/>
        <v>41</v>
      </c>
      <c r="I19" s="47">
        <f t="shared" si="0"/>
        <v>155</v>
      </c>
      <c r="J19" s="60">
        <f>PRODUCT(I19/K19)</f>
        <v>0.47255560980594757</v>
      </c>
      <c r="K19" s="16">
        <f>SUM(K16:K18)</f>
        <v>328.00372439478588</v>
      </c>
      <c r="L19" s="53">
        <f>PRODUCT((F19+G19)/E19)</f>
        <v>0.2153846153846154</v>
      </c>
      <c r="M19" s="53">
        <f>PRODUCT(H19/E19)</f>
        <v>0.63076923076923075</v>
      </c>
      <c r="N19" s="53">
        <f>PRODUCT((F19+G19+H19)/E19)</f>
        <v>0.84615384615384615</v>
      </c>
      <c r="O19" s="53">
        <f>PRODUCT(I19/E19)</f>
        <v>2.3846153846153846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sortState ref="X11:AR12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2020-08-31T21:41:08Z</dcterms:modified>
</cp:coreProperties>
</file>