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M7" i="1" l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N7" i="1" s="1"/>
  <c r="N11" i="1" s="1"/>
  <c r="H7" i="1"/>
  <c r="H11" i="1" s="1"/>
  <c r="G7" i="1"/>
  <c r="G11" i="1" s="1"/>
  <c r="F7" i="1"/>
  <c r="F11" i="1" s="1"/>
  <c r="K11" i="1" s="1"/>
  <c r="E7" i="1"/>
  <c r="E11" i="1" s="1"/>
  <c r="I11" i="1" l="1"/>
  <c r="G14" i="1"/>
  <c r="E14" i="1"/>
  <c r="H14" i="1"/>
  <c r="L11" i="1"/>
  <c r="F14" i="1"/>
  <c r="I14" i="1" l="1"/>
  <c r="M14" i="1" s="1"/>
  <c r="M11" i="1"/>
  <c r="K14" i="1"/>
  <c r="L14" i="1"/>
  <c r="N14" i="1"/>
</calcChain>
</file>

<file path=xl/sharedStrings.xml><?xml version="1.0" encoding="utf-8"?>
<sst xmlns="http://schemas.openxmlformats.org/spreadsheetml/2006/main" count="103" uniqueCount="71">
  <si>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</si>
  <si>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</si>
  <si>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</si>
  <si>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</si>
  <si>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</si>
  <si>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</si>
  <si>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</si>
  <si>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</si>
  <si>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</si>
  <si>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</si>
  <si>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</si>
  <si>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</si>
  <si>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</si>
  <si>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</si>
  <si>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</si>
  <si>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</si>
  <si>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</si>
  <si>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</si>
  <si>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</si>
  <si>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</si>
  <si>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</si>
  <si>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</si>
  <si>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</si>
  <si>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</si>
  <si>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</si>
  <si>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</si>
  <si>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</si>
  <si>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</si>
  <si>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</si>
  <si>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</si>
  <si>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</si>
  <si>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</si>
  <si>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</si>
  <si>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</si>
  <si>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</si>
  <si>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</si>
  <si>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</si>
  <si>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</si>
  <si>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Susanna Varis</t>
  </si>
  <si>
    <t>10.4.1964</t>
  </si>
  <si>
    <t>5.-6.</t>
  </si>
  <si>
    <t>Lippo</t>
  </si>
  <si>
    <t>MESTARUUSSARJA</t>
  </si>
  <si>
    <t>URA SM-SARJASSA</t>
  </si>
  <si>
    <t>10.</t>
  </si>
  <si>
    <t>Lippo = Oulun Lippo  (1955)</t>
  </si>
  <si>
    <t>3.  ottelu</t>
  </si>
  <si>
    <t>08.07. 1979  Lippo - Virkiä  6-10</t>
  </si>
  <si>
    <t>08.06. 1980  IlU - Lippo  2-8</t>
  </si>
  <si>
    <t xml:space="preserve">  15 v   2 kk 28 pv</t>
  </si>
  <si>
    <t xml:space="preserve">  16 v   1 kk 29 pv</t>
  </si>
  <si>
    <t>Cup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</si>
  <si>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</si>
  <si>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</si>
  <si>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</si>
  <si>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</si>
  <si>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</si>
  <si>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</si>
  <si>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</si>
  <si>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</si>
  <si>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</si>
  <si>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</si>
  <si>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</si>
  <si>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</si>
  <si>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</si>
  <si>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</si>
  <si>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1985  Harjavalta</t>
  </si>
  <si>
    <t xml:space="preserve">  7-6</t>
  </si>
  <si>
    <t>Itä</t>
  </si>
  <si>
    <t>SiiPo</t>
  </si>
  <si>
    <t>Inka-Leena Lylymäki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</si>
</sst>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9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5703125" style="26" customWidth="1"/>
    <col min="2" max="3" width="6.7109375" style="72" customWidth="1"/>
    <col min="4" max="4" width="10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4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27" t="s">
        <v>40</v>
      </c>
      <c r="D4" s="41" t="s">
        <v>41</v>
      </c>
      <c r="E4" s="27">
        <v>1</v>
      </c>
      <c r="F4" s="27">
        <v>0</v>
      </c>
      <c r="G4" s="27">
        <v>0</v>
      </c>
      <c r="H4" s="27">
        <v>1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1980</v>
      </c>
      <c r="C5" s="27" t="s">
        <v>40</v>
      </c>
      <c r="D5" s="41" t="s">
        <v>41</v>
      </c>
      <c r="E5" s="27">
        <v>7</v>
      </c>
      <c r="F5" s="27">
        <v>0</v>
      </c>
      <c r="G5" s="27">
        <v>2</v>
      </c>
      <c r="H5" s="27">
        <v>6</v>
      </c>
      <c r="I5" s="75"/>
      <c r="J5" s="75"/>
      <c r="K5" s="75"/>
      <c r="L5" s="75"/>
      <c r="M5" s="75"/>
      <c r="N5" s="7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1981</v>
      </c>
      <c r="C6" s="27" t="s">
        <v>44</v>
      </c>
      <c r="D6" s="41" t="s">
        <v>41</v>
      </c>
      <c r="E6" s="27">
        <v>11</v>
      </c>
      <c r="F6" s="27">
        <v>0</v>
      </c>
      <c r="G6" s="27">
        <v>2</v>
      </c>
      <c r="H6" s="27">
        <v>6</v>
      </c>
      <c r="I6" s="27">
        <v>24</v>
      </c>
      <c r="J6" s="27">
        <v>8</v>
      </c>
      <c r="K6" s="27">
        <v>10</v>
      </c>
      <c r="L6" s="27">
        <v>4</v>
      </c>
      <c r="M6" s="27">
        <v>2</v>
      </c>
      <c r="N6" s="30">
        <v>0.47099999999999997</v>
      </c>
      <c r="O6" s="25">
        <v>51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19</v>
      </c>
      <c r="F7" s="19">
        <f t="shared" si="0"/>
        <v>0</v>
      </c>
      <c r="G7" s="19">
        <f t="shared" si="0"/>
        <v>4</v>
      </c>
      <c r="H7" s="19">
        <f t="shared" si="0"/>
        <v>13</v>
      </c>
      <c r="I7" s="19">
        <f t="shared" si="0"/>
        <v>24</v>
      </c>
      <c r="J7" s="19">
        <f t="shared" si="0"/>
        <v>8</v>
      </c>
      <c r="K7" s="19">
        <f t="shared" si="0"/>
        <v>10</v>
      </c>
      <c r="L7" s="19">
        <f t="shared" si="0"/>
        <v>4</v>
      </c>
      <c r="M7" s="19">
        <f t="shared" si="0"/>
        <v>2</v>
      </c>
      <c r="N7" s="31">
        <f>PRODUCT(I7/O7)</f>
        <v>0.47058823529411764</v>
      </c>
      <c r="O7" s="32">
        <f>SUM(O6)</f>
        <v>51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v>36.700000000000003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43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35</v>
      </c>
      <c r="O10" s="25"/>
      <c r="P10" s="41" t="s">
        <v>30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19</v>
      </c>
      <c r="F11" s="27">
        <f>PRODUCT(F7)</f>
        <v>0</v>
      </c>
      <c r="G11" s="27">
        <f>PRODUCT(G7)</f>
        <v>4</v>
      </c>
      <c r="H11" s="27">
        <f>PRODUCT(H7)</f>
        <v>13</v>
      </c>
      <c r="I11" s="27">
        <f>PRODUCT(I7)</f>
        <v>24</v>
      </c>
      <c r="J11" s="1"/>
      <c r="K11" s="45">
        <f>PRODUCT((F11+G11)/E11)</f>
        <v>0.21052631578947367</v>
      </c>
      <c r="L11" s="45">
        <f>PRODUCT(H11/E11)</f>
        <v>0.68421052631578949</v>
      </c>
      <c r="M11" s="45">
        <f>PRODUCT(I11/11)</f>
        <v>2.1818181818181817</v>
      </c>
      <c r="N11" s="30">
        <f>PRODUCT(N7)</f>
        <v>0.47058823529411764</v>
      </c>
      <c r="O11" s="25">
        <f>PRODUCT(O7)</f>
        <v>51</v>
      </c>
      <c r="P11" s="46" t="s">
        <v>31</v>
      </c>
      <c r="Q11" s="47"/>
      <c r="R11" s="47"/>
      <c r="S11" s="48" t="s">
        <v>47</v>
      </c>
      <c r="T11" s="48"/>
      <c r="U11" s="48"/>
      <c r="V11" s="48"/>
      <c r="W11" s="48"/>
      <c r="X11" s="48"/>
      <c r="Y11" s="48"/>
      <c r="Z11" s="48"/>
      <c r="AA11" s="48"/>
      <c r="AB11" s="49" t="s">
        <v>36</v>
      </c>
      <c r="AC11" s="49"/>
      <c r="AD11" s="49"/>
      <c r="AE11" s="49"/>
      <c r="AF11" s="76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16</v>
      </c>
      <c r="C12" s="51"/>
      <c r="D12" s="52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3" t="s">
        <v>32</v>
      </c>
      <c r="Q12" s="54"/>
      <c r="R12" s="54"/>
      <c r="S12" s="55" t="s">
        <v>48</v>
      </c>
      <c r="T12" s="55"/>
      <c r="U12" s="55"/>
      <c r="V12" s="55"/>
      <c r="W12" s="55"/>
      <c r="X12" s="55"/>
      <c r="Y12" s="55"/>
      <c r="Z12" s="55"/>
      <c r="AA12" s="55"/>
      <c r="AB12" s="56" t="s">
        <v>46</v>
      </c>
      <c r="AC12" s="56"/>
      <c r="AD12" s="56"/>
      <c r="AE12" s="56"/>
      <c r="AF12" s="77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7" t="s">
        <v>17</v>
      </c>
      <c r="C13" s="58"/>
      <c r="D13" s="59"/>
      <c r="E13" s="28"/>
      <c r="F13" s="28"/>
      <c r="G13" s="28"/>
      <c r="H13" s="28"/>
      <c r="I13" s="28"/>
      <c r="J13" s="1"/>
      <c r="K13" s="60"/>
      <c r="L13" s="60"/>
      <c r="M13" s="60"/>
      <c r="N13" s="61"/>
      <c r="O13" s="25"/>
      <c r="P13" s="53" t="s">
        <v>33</v>
      </c>
      <c r="Q13" s="54"/>
      <c r="R13" s="54"/>
      <c r="S13" s="55" t="s">
        <v>48</v>
      </c>
      <c r="T13" s="55"/>
      <c r="U13" s="55"/>
      <c r="V13" s="55"/>
      <c r="W13" s="55"/>
      <c r="X13" s="55"/>
      <c r="Y13" s="55"/>
      <c r="Z13" s="55"/>
      <c r="AA13" s="55"/>
      <c r="AB13" s="56" t="s">
        <v>46</v>
      </c>
      <c r="AC13" s="56"/>
      <c r="AD13" s="56"/>
      <c r="AE13" s="56"/>
      <c r="AF13" s="77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18</v>
      </c>
      <c r="C14" s="63"/>
      <c r="D14" s="64"/>
      <c r="E14" s="19">
        <f>SUM(E11:E13)</f>
        <v>19</v>
      </c>
      <c r="F14" s="19">
        <f>SUM(F11:F13)</f>
        <v>0</v>
      </c>
      <c r="G14" s="19">
        <f>SUM(G11:G13)</f>
        <v>4</v>
      </c>
      <c r="H14" s="19">
        <f>SUM(H11:H13)</f>
        <v>13</v>
      </c>
      <c r="I14" s="19">
        <f>SUM(I11:I13)</f>
        <v>24</v>
      </c>
      <c r="J14" s="1"/>
      <c r="K14" s="65">
        <f>PRODUCT((F14+G14)/E14)</f>
        <v>0.21052631578947367</v>
      </c>
      <c r="L14" s="65">
        <f>PRODUCT(H14/E14)</f>
        <v>0.68421052631578949</v>
      </c>
      <c r="M14" s="65">
        <f>PRODUCT(I14/11)</f>
        <v>2.1818181818181817</v>
      </c>
      <c r="N14" s="31">
        <f>PRODUCT(I14/O14)</f>
        <v>0.47058823529411764</v>
      </c>
      <c r="O14" s="25">
        <f>SUM(O11:O13)</f>
        <v>51</v>
      </c>
      <c r="P14" s="66" t="s">
        <v>34</v>
      </c>
      <c r="Q14" s="67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/>
      <c r="AE14" s="69"/>
      <c r="AF14" s="7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45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1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1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79" t="s">
        <v>52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11" t="s">
        <v>38</v>
      </c>
      <c r="C2" s="4" t="s">
        <v>39</v>
      </c>
      <c r="D2" s="12"/>
      <c r="E2" s="12"/>
      <c r="F2" s="84"/>
      <c r="G2" s="8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43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53</v>
      </c>
      <c r="C3" s="23" t="s">
        <v>54</v>
      </c>
      <c r="D3" s="87" t="s">
        <v>55</v>
      </c>
      <c r="E3" s="88" t="s">
        <v>1</v>
      </c>
      <c r="F3" s="25"/>
      <c r="G3" s="89" t="s">
        <v>56</v>
      </c>
      <c r="H3" s="90" t="s">
        <v>57</v>
      </c>
      <c r="I3" s="90" t="s">
        <v>28</v>
      </c>
      <c r="J3" s="18" t="s">
        <v>58</v>
      </c>
      <c r="K3" s="91" t="s">
        <v>59</v>
      </c>
      <c r="L3" s="91" t="s">
        <v>60</v>
      </c>
      <c r="M3" s="89" t="s">
        <v>61</v>
      </c>
      <c r="N3" s="89" t="s">
        <v>27</v>
      </c>
      <c r="O3" s="90" t="s">
        <v>62</v>
      </c>
      <c r="P3" s="89" t="s">
        <v>57</v>
      </c>
      <c r="Q3" s="89" t="s">
        <v>3</v>
      </c>
      <c r="R3" s="89">
        <v>1</v>
      </c>
      <c r="S3" s="89">
        <v>2</v>
      </c>
      <c r="T3" s="89">
        <v>3</v>
      </c>
      <c r="U3" s="89" t="s">
        <v>63</v>
      </c>
      <c r="V3" s="18" t="s">
        <v>19</v>
      </c>
      <c r="W3" s="17" t="s">
        <v>64</v>
      </c>
      <c r="X3" s="17" t="s">
        <v>65</v>
      </c>
      <c r="Y3" s="83"/>
      <c r="Z3" s="83"/>
      <c r="AA3" s="83"/>
      <c r="AB3" s="83"/>
      <c r="AC3" s="83"/>
      <c r="AD3" s="83"/>
    </row>
    <row r="4" spans="1:30" x14ac:dyDescent="0.25">
      <c r="A4" s="9"/>
      <c r="B4" s="92" t="s">
        <v>66</v>
      </c>
      <c r="C4" s="93" t="s">
        <v>67</v>
      </c>
      <c r="D4" s="92" t="s">
        <v>68</v>
      </c>
      <c r="E4" s="94" t="s">
        <v>69</v>
      </c>
      <c r="F4" s="95"/>
      <c r="G4" s="96">
        <v>1</v>
      </c>
      <c r="H4" s="96"/>
      <c r="I4" s="96"/>
      <c r="J4" s="96"/>
      <c r="K4" s="96"/>
      <c r="L4" s="96"/>
      <c r="M4" s="96">
        <v>1</v>
      </c>
      <c r="N4" s="96"/>
      <c r="O4" s="96"/>
      <c r="P4" s="96"/>
      <c r="Q4" s="97"/>
      <c r="R4" s="97"/>
      <c r="S4" s="97"/>
      <c r="T4" s="97"/>
      <c r="U4" s="97"/>
      <c r="V4" s="98"/>
      <c r="W4" s="99" t="s">
        <v>70</v>
      </c>
      <c r="X4" s="96">
        <v>200</v>
      </c>
      <c r="Y4" s="83"/>
      <c r="Z4" s="83"/>
      <c r="AA4" s="83"/>
      <c r="AB4" s="83"/>
      <c r="AC4" s="83"/>
      <c r="AD4" s="83"/>
    </row>
    <row r="5" spans="1:30" x14ac:dyDescent="0.25">
      <c r="A5" s="24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83"/>
      <c r="Z5" s="83"/>
      <c r="AA5" s="83"/>
      <c r="AB5" s="83"/>
      <c r="AC5" s="83"/>
      <c r="AD5" s="83"/>
    </row>
    <row r="6" spans="1:30" x14ac:dyDescent="0.25">
      <c r="A6" s="24"/>
      <c r="B6" s="107"/>
      <c r="C6" s="1"/>
      <c r="D6" s="107"/>
      <c r="E6" s="10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83"/>
      <c r="Z6" s="83"/>
      <c r="AA6" s="83"/>
      <c r="AB6" s="83"/>
      <c r="AC6" s="83"/>
      <c r="AD6" s="83"/>
    </row>
    <row r="7" spans="1:30" x14ac:dyDescent="0.25">
      <c r="A7" s="24"/>
      <c r="B7" s="107"/>
      <c r="C7" s="1"/>
      <c r="D7" s="107"/>
      <c r="E7" s="10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83"/>
      <c r="Z7" s="83"/>
      <c r="AA7" s="83"/>
      <c r="AB7" s="83"/>
      <c r="AC7" s="83"/>
      <c r="AD7" s="83"/>
    </row>
    <row r="8" spans="1:30" x14ac:dyDescent="0.25">
      <c r="A8" s="24"/>
      <c r="B8" s="107"/>
      <c r="C8" s="1"/>
      <c r="D8" s="107"/>
      <c r="E8" s="10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107"/>
      <c r="C9" s="1"/>
      <c r="D9" s="107"/>
      <c r="E9" s="10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KORTTI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2019-02-02T15:56:36Z</dcterms:modified>
</cp:coreProperties>
</file>