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K11" i="2"/>
  <c r="I11" i="2"/>
  <c r="O9" i="2"/>
  <c r="N9" i="2"/>
  <c r="M9" i="2"/>
  <c r="F11" i="2"/>
  <c r="L9" i="2"/>
  <c r="AB10" i="1"/>
  <c r="AA10" i="1"/>
  <c r="Z10" i="1"/>
  <c r="Y10" i="1"/>
  <c r="X10" i="1"/>
  <c r="W10" i="1"/>
  <c r="T10" i="1"/>
  <c r="S10" i="1"/>
  <c r="R10" i="1"/>
  <c r="Q10" i="1"/>
  <c r="P10" i="1"/>
  <c r="N11" i="2" l="1"/>
  <c r="L11" i="2"/>
</calcChain>
</file>

<file path=xl/sharedStrings.xml><?xml version="1.0" encoding="utf-8"?>
<sst xmlns="http://schemas.openxmlformats.org/spreadsheetml/2006/main" count="153" uniqueCount="68">
  <si>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</si>
  <si>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</si>
  <si>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</si>
  <si>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</si>
  <si>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</si>
  <si>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</si>
  <si>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</si>
  <si>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</si>
  <si>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</si>
  <si>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</si>
  <si>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</si>
  <si>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</si>
  <si>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</si>
  <si>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</si>
  <si>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</si>
  <si>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</si>
  <si>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</si>
  <si>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</si>
  <si>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</si>
  <si>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</si>
  <si>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</si>
  <si>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</si>
  <si>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</si>
  <si>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</si>
  <si>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</si>
  <si>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</si>
  <si>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</si>
  <si>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</si>
  <si>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</si>
  <si>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</si>
  <si>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</si>
  <si>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</si>
  <si>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</si>
  <si>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Varamäki</t>
  </si>
  <si>
    <t>12.</t>
  </si>
  <si>
    <t>VäVi</t>
  </si>
  <si>
    <t>8.</t>
  </si>
  <si>
    <t>VM</t>
  </si>
  <si>
    <t>10.</t>
  </si>
  <si>
    <t>06.05. 1979  VäVi - Kiri  1-14</t>
  </si>
  <si>
    <t>4.  ottelu</t>
  </si>
  <si>
    <t>20.05. 1979  KiU - VäVi  7-6</t>
  </si>
  <si>
    <t xml:space="preserve">  27 v   8 kk   5 pv</t>
  </si>
  <si>
    <t xml:space="preserve">  27 v   8 kk 19 pv</t>
  </si>
  <si>
    <t>2.</t>
  </si>
  <si>
    <t>ykkössarja</t>
  </si>
  <si>
    <t>Seurat</t>
  </si>
  <si>
    <t>VM = Vaasan Maila  (1933)</t>
  </si>
  <si>
    <t>----</t>
  </si>
  <si>
    <t>1.9.1951</t>
  </si>
  <si>
    <t>MESTARUUSSARJA</t>
  </si>
  <si>
    <t>URA SM-SARJASSA</t>
  </si>
  <si>
    <t>VäVi = Vähänkyrön Viesti  (1938)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</si>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</sst>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0" customWidth="1"/>
    <col min="16" max="20" width="5.7109375" style="80" customWidth="1"/>
    <col min="21" max="21" width="8.7109375" style="80" customWidth="1"/>
    <col min="22" max="22" width="0.7109375" style="30" customWidth="1"/>
    <col min="23" max="27" width="5.7109375" style="80" customWidth="1"/>
    <col min="28" max="28" width="8.7109375" style="80" customWidth="1"/>
    <col min="29" max="29" width="0.7109375" style="30" customWidth="1"/>
    <col min="30" max="35" width="5.7109375" style="80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6"/>
      <c r="W2" s="22" t="s">
        <v>15</v>
      </c>
      <c r="X2" s="14"/>
      <c r="Y2" s="14"/>
      <c r="Z2" s="14"/>
      <c r="AA2" s="14"/>
      <c r="AB2" s="14"/>
      <c r="AC2" s="86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6" t="s">
        <v>34</v>
      </c>
      <c r="D4" s="27" t="s">
        <v>35</v>
      </c>
      <c r="E4" s="26">
        <v>21</v>
      </c>
      <c r="F4" s="26">
        <v>0</v>
      </c>
      <c r="G4" s="28">
        <v>2</v>
      </c>
      <c r="H4" s="26">
        <v>11</v>
      </c>
      <c r="I4" s="26">
        <v>51</v>
      </c>
      <c r="J4" s="26">
        <v>18</v>
      </c>
      <c r="K4" s="26">
        <v>24</v>
      </c>
      <c r="L4" s="26">
        <v>7</v>
      </c>
      <c r="M4" s="26">
        <v>2</v>
      </c>
      <c r="N4" s="29" t="s">
        <v>48</v>
      </c>
      <c r="O4" s="30"/>
      <c r="P4" s="25"/>
      <c r="Q4" s="25"/>
      <c r="R4" s="25"/>
      <c r="S4" s="25"/>
      <c r="T4" s="25"/>
      <c r="U4" s="25"/>
      <c r="V4" s="30"/>
      <c r="W4" s="42"/>
      <c r="X4" s="42"/>
      <c r="Y4" s="42"/>
      <c r="Z4" s="42"/>
      <c r="AA4" s="42"/>
      <c r="AB4" s="70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1980</v>
      </c>
      <c r="C5" s="26"/>
      <c r="D5" s="33"/>
      <c r="E5" s="26"/>
      <c r="F5" s="26"/>
      <c r="G5" s="28"/>
      <c r="H5" s="26"/>
      <c r="I5" s="26"/>
      <c r="J5" s="26"/>
      <c r="K5" s="26"/>
      <c r="L5" s="26"/>
      <c r="M5" s="26"/>
      <c r="N5" s="34"/>
      <c r="O5" s="24"/>
      <c r="P5" s="25"/>
      <c r="Q5" s="25"/>
      <c r="R5" s="25"/>
      <c r="S5" s="25"/>
      <c r="T5" s="25"/>
      <c r="U5" s="25"/>
      <c r="V5" s="24"/>
      <c r="W5" s="42"/>
      <c r="X5" s="42"/>
      <c r="Y5" s="42"/>
      <c r="Z5" s="42"/>
      <c r="AA5" s="42"/>
      <c r="AB5" s="70"/>
      <c r="AC5" s="24"/>
      <c r="AD5" s="25"/>
      <c r="AE5" s="35"/>
      <c r="AF5" s="3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1981</v>
      </c>
      <c r="C6" s="26"/>
      <c r="D6" s="33"/>
      <c r="E6" s="26"/>
      <c r="F6" s="26"/>
      <c r="G6" s="28"/>
      <c r="H6" s="26"/>
      <c r="I6" s="26"/>
      <c r="J6" s="26"/>
      <c r="K6" s="26"/>
      <c r="L6" s="26"/>
      <c r="M6" s="26"/>
      <c r="N6" s="34"/>
      <c r="O6" s="24"/>
      <c r="P6" s="25"/>
      <c r="Q6" s="25"/>
      <c r="R6" s="25"/>
      <c r="S6" s="25"/>
      <c r="T6" s="25"/>
      <c r="U6" s="25"/>
      <c r="V6" s="24"/>
      <c r="W6" s="42"/>
      <c r="X6" s="42"/>
      <c r="Y6" s="42"/>
      <c r="Z6" s="42"/>
      <c r="AA6" s="42"/>
      <c r="AB6" s="70"/>
      <c r="AC6" s="24"/>
      <c r="AD6" s="25"/>
      <c r="AE6" s="35"/>
      <c r="AF6" s="3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 t="s">
        <v>36</v>
      </c>
      <c r="D7" s="36" t="s">
        <v>37</v>
      </c>
      <c r="E7" s="25">
        <v>11</v>
      </c>
      <c r="F7" s="25">
        <v>0</v>
      </c>
      <c r="G7" s="25">
        <v>3</v>
      </c>
      <c r="H7" s="25">
        <v>2</v>
      </c>
      <c r="I7" s="25">
        <v>24</v>
      </c>
      <c r="J7" s="25">
        <v>12</v>
      </c>
      <c r="K7" s="25">
        <v>3</v>
      </c>
      <c r="L7" s="25">
        <v>6</v>
      </c>
      <c r="M7" s="25">
        <v>3</v>
      </c>
      <c r="N7" s="34">
        <v>0.33333333333333331</v>
      </c>
      <c r="O7" s="30"/>
      <c r="P7" s="25"/>
      <c r="Q7" s="25"/>
      <c r="R7" s="25"/>
      <c r="S7" s="25"/>
      <c r="T7" s="25"/>
      <c r="U7" s="25"/>
      <c r="V7" s="30"/>
      <c r="W7" s="42">
        <v>5</v>
      </c>
      <c r="X7" s="42">
        <v>0</v>
      </c>
      <c r="Y7" s="42">
        <v>0</v>
      </c>
      <c r="Z7" s="42">
        <v>2</v>
      </c>
      <c r="AA7" s="42">
        <v>6</v>
      </c>
      <c r="AB7" s="70">
        <v>0.46200000000000002</v>
      </c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1983</v>
      </c>
      <c r="C8" s="25" t="s">
        <v>38</v>
      </c>
      <c r="D8" s="36" t="s">
        <v>37</v>
      </c>
      <c r="E8" s="25">
        <v>10</v>
      </c>
      <c r="F8" s="25">
        <v>0</v>
      </c>
      <c r="G8" s="25">
        <v>1</v>
      </c>
      <c r="H8" s="25">
        <v>4</v>
      </c>
      <c r="I8" s="25">
        <v>25</v>
      </c>
      <c r="J8" s="25">
        <v>11</v>
      </c>
      <c r="K8" s="25">
        <v>12</v>
      </c>
      <c r="L8" s="25">
        <v>1</v>
      </c>
      <c r="M8" s="25">
        <v>1</v>
      </c>
      <c r="N8" s="34">
        <v>0.46296296296296297</v>
      </c>
      <c r="O8" s="30"/>
      <c r="P8" s="25"/>
      <c r="Q8" s="25"/>
      <c r="R8" s="25"/>
      <c r="S8" s="25"/>
      <c r="T8" s="25"/>
      <c r="U8" s="25"/>
      <c r="V8" s="30"/>
      <c r="W8" s="42">
        <v>1</v>
      </c>
      <c r="X8" s="42">
        <v>0</v>
      </c>
      <c r="Y8" s="42">
        <v>0</v>
      </c>
      <c r="Z8" s="42">
        <v>1</v>
      </c>
      <c r="AA8" s="42">
        <v>0</v>
      </c>
      <c r="AB8" s="70">
        <v>0</v>
      </c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7">
        <v>1984</v>
      </c>
      <c r="C9" s="37" t="s">
        <v>44</v>
      </c>
      <c r="D9" s="38" t="s">
        <v>37</v>
      </c>
      <c r="E9" s="37"/>
      <c r="F9" s="39" t="s">
        <v>45</v>
      </c>
      <c r="G9" s="40"/>
      <c r="H9" s="41"/>
      <c r="I9" s="37"/>
      <c r="J9" s="37"/>
      <c r="K9" s="37"/>
      <c r="L9" s="37"/>
      <c r="M9" s="37"/>
      <c r="N9" s="37"/>
      <c r="O9" s="30"/>
      <c r="P9" s="25"/>
      <c r="Q9" s="25"/>
      <c r="R9" s="31"/>
      <c r="S9" s="25"/>
      <c r="T9" s="25"/>
      <c r="U9" s="25"/>
      <c r="V9" s="30"/>
      <c r="W9" s="42"/>
      <c r="X9" s="42"/>
      <c r="Y9" s="42"/>
      <c r="Z9" s="42"/>
      <c r="AA9" s="42"/>
      <c r="AB9" s="70"/>
      <c r="AC9" s="30"/>
      <c r="AD9" s="25"/>
      <c r="AE9" s="35"/>
      <c r="AF9" s="31">
        <v>1</v>
      </c>
      <c r="AG9" s="31"/>
      <c r="AH9" s="32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42</v>
      </c>
      <c r="F10" s="18">
        <v>0</v>
      </c>
      <c r="G10" s="18">
        <v>6</v>
      </c>
      <c r="H10" s="18">
        <v>17</v>
      </c>
      <c r="I10" s="18">
        <v>100</v>
      </c>
      <c r="J10" s="18">
        <v>41</v>
      </c>
      <c r="K10" s="18">
        <v>39</v>
      </c>
      <c r="L10" s="18">
        <v>14</v>
      </c>
      <c r="M10" s="18">
        <v>6</v>
      </c>
      <c r="N10" s="43">
        <v>0.38900000000000001</v>
      </c>
      <c r="O10" s="24"/>
      <c r="P10" s="18">
        <f>SUM(P9:P9)</f>
        <v>0</v>
      </c>
      <c r="Q10" s="18">
        <f>SUM(Q9:Q9)</f>
        <v>0</v>
      </c>
      <c r="R10" s="18">
        <f>SUM(R9:R9)</f>
        <v>0</v>
      </c>
      <c r="S10" s="18">
        <f>SUM(S9:S9)</f>
        <v>0</v>
      </c>
      <c r="T10" s="18">
        <f>SUM(T9:T9)</f>
        <v>0</v>
      </c>
      <c r="U10" s="43">
        <v>0</v>
      </c>
      <c r="V10" s="24"/>
      <c r="W10" s="87">
        <f>PRODUCT(E16)</f>
        <v>6</v>
      </c>
      <c r="X10" s="87">
        <f>PRODUCT(F16)</f>
        <v>0</v>
      </c>
      <c r="Y10" s="87">
        <f>PRODUCT(G16)</f>
        <v>0</v>
      </c>
      <c r="Z10" s="87">
        <f>PRODUCT(H16)</f>
        <v>3</v>
      </c>
      <c r="AA10" s="87">
        <f>PRODUCT(I16)</f>
        <v>6</v>
      </c>
      <c r="AB10" s="43">
        <f>PRODUCT(N16)</f>
        <v>0.46200000000000002</v>
      </c>
      <c r="AC10" s="24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2"/>
      <c r="D11" s="44">
        <v>83.333333333333329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7"/>
      <c r="AI11" s="45"/>
      <c r="AJ11" s="9"/>
    </row>
    <row r="12" spans="1:36" ht="15" customHeight="1" x14ac:dyDescent="0.25">
      <c r="A12" s="9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P12" s="45"/>
      <c r="Q12" s="48"/>
      <c r="R12" s="45"/>
      <c r="S12" s="45"/>
      <c r="T12" s="45"/>
      <c r="U12" s="45"/>
      <c r="W12" s="45"/>
      <c r="X12" s="45"/>
      <c r="Y12" s="45"/>
      <c r="Z12" s="45"/>
      <c r="AA12" s="45"/>
      <c r="AB12" s="45"/>
      <c r="AD12" s="45"/>
      <c r="AE12" s="45"/>
      <c r="AF12" s="45"/>
      <c r="AG12" s="45"/>
      <c r="AH12" s="45"/>
      <c r="AI12" s="45"/>
      <c r="AJ12" s="9"/>
    </row>
    <row r="13" spans="1:36" ht="15" customHeight="1" x14ac:dyDescent="0.25">
      <c r="A13" s="9"/>
      <c r="B13" s="22" t="s">
        <v>51</v>
      </c>
      <c r="C13" s="49"/>
      <c r="D13" s="49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5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50" t="s">
        <v>28</v>
      </c>
      <c r="Q13" s="12"/>
      <c r="R13" s="12"/>
      <c r="S13" s="12"/>
      <c r="T13" s="51"/>
      <c r="U13" s="51"/>
      <c r="V13" s="51"/>
      <c r="W13" s="51"/>
      <c r="X13" s="51"/>
      <c r="Y13" s="51"/>
      <c r="Z13" s="51"/>
      <c r="AA13" s="12"/>
      <c r="AB13" s="12"/>
      <c r="AC13" s="51"/>
      <c r="AD13" s="12"/>
      <c r="AE13" s="12"/>
      <c r="AF13" s="12"/>
      <c r="AG13" s="12"/>
      <c r="AH13" s="12"/>
      <c r="AI13" s="52"/>
      <c r="AJ13" s="9"/>
    </row>
    <row r="14" spans="1:36" ht="15" customHeight="1" x14ac:dyDescent="0.2">
      <c r="A14" s="9"/>
      <c r="B14" s="50" t="s">
        <v>12</v>
      </c>
      <c r="C14" s="12"/>
      <c r="D14" s="52"/>
      <c r="E14" s="25">
        <v>42</v>
      </c>
      <c r="F14" s="25">
        <v>0</v>
      </c>
      <c r="G14" s="25">
        <v>6</v>
      </c>
      <c r="H14" s="25">
        <v>17</v>
      </c>
      <c r="I14" s="25">
        <v>100</v>
      </c>
      <c r="J14" s="45"/>
      <c r="K14" s="53">
        <v>0.14285714285714285</v>
      </c>
      <c r="L14" s="53">
        <v>0.40476190476190477</v>
      </c>
      <c r="M14" s="53">
        <v>2.3809523809523809</v>
      </c>
      <c r="N14" s="54">
        <v>0.38900000000000001</v>
      </c>
      <c r="O14" s="24"/>
      <c r="P14" s="55" t="s">
        <v>9</v>
      </c>
      <c r="Q14" s="56"/>
      <c r="R14" s="57" t="s">
        <v>39</v>
      </c>
      <c r="S14" s="57"/>
      <c r="T14" s="57"/>
      <c r="U14" s="57"/>
      <c r="V14" s="57"/>
      <c r="W14" s="57"/>
      <c r="X14" s="57"/>
      <c r="Y14" s="58" t="s">
        <v>11</v>
      </c>
      <c r="Z14" s="57"/>
      <c r="AA14" s="57" t="s">
        <v>42</v>
      </c>
      <c r="AB14" s="57"/>
      <c r="AC14" s="57"/>
      <c r="AD14" s="57"/>
      <c r="AE14" s="57"/>
      <c r="AF14" s="57"/>
      <c r="AG14" s="57"/>
      <c r="AH14" s="58"/>
      <c r="AI14" s="88"/>
      <c r="AJ14" s="9"/>
    </row>
    <row r="15" spans="1:36" ht="15" customHeight="1" x14ac:dyDescent="0.2">
      <c r="A15" s="9"/>
      <c r="B15" s="59" t="s">
        <v>14</v>
      </c>
      <c r="C15" s="60"/>
      <c r="D15" s="61"/>
      <c r="E15" s="25"/>
      <c r="F15" s="25"/>
      <c r="G15" s="25"/>
      <c r="H15" s="25"/>
      <c r="I15" s="25"/>
      <c r="J15" s="45"/>
      <c r="K15" s="53"/>
      <c r="L15" s="53"/>
      <c r="M15" s="53"/>
      <c r="N15" s="54"/>
      <c r="O15" s="24"/>
      <c r="P15" s="62" t="s">
        <v>55</v>
      </c>
      <c r="Q15" s="63"/>
      <c r="R15" s="64" t="s">
        <v>39</v>
      </c>
      <c r="S15" s="64"/>
      <c r="T15" s="64"/>
      <c r="U15" s="64"/>
      <c r="V15" s="64"/>
      <c r="W15" s="64"/>
      <c r="X15" s="64"/>
      <c r="Y15" s="65" t="s">
        <v>11</v>
      </c>
      <c r="Z15" s="64"/>
      <c r="AA15" s="64" t="s">
        <v>42</v>
      </c>
      <c r="AB15" s="64"/>
      <c r="AC15" s="64"/>
      <c r="AD15" s="64"/>
      <c r="AE15" s="64"/>
      <c r="AF15" s="64"/>
      <c r="AG15" s="64"/>
      <c r="AH15" s="65"/>
      <c r="AI15" s="89"/>
      <c r="AJ15" s="9"/>
    </row>
    <row r="16" spans="1:36" ht="15" customHeight="1" x14ac:dyDescent="0.2">
      <c r="A16" s="9"/>
      <c r="B16" s="66" t="s">
        <v>15</v>
      </c>
      <c r="C16" s="67"/>
      <c r="D16" s="68"/>
      <c r="E16" s="42">
        <v>6</v>
      </c>
      <c r="F16" s="42">
        <v>0</v>
      </c>
      <c r="G16" s="42">
        <v>0</v>
      </c>
      <c r="H16" s="42">
        <v>3</v>
      </c>
      <c r="I16" s="42">
        <v>6</v>
      </c>
      <c r="J16" s="45"/>
      <c r="K16" s="69">
        <v>0</v>
      </c>
      <c r="L16" s="69">
        <v>0.5</v>
      </c>
      <c r="M16" s="69">
        <v>1</v>
      </c>
      <c r="N16" s="70">
        <v>0.46200000000000002</v>
      </c>
      <c r="O16" s="24"/>
      <c r="P16" s="62" t="s">
        <v>56</v>
      </c>
      <c r="Q16" s="63"/>
      <c r="R16" s="64" t="s">
        <v>41</v>
      </c>
      <c r="S16" s="64"/>
      <c r="T16" s="64"/>
      <c r="U16" s="64"/>
      <c r="V16" s="64"/>
      <c r="W16" s="64"/>
      <c r="X16" s="64"/>
      <c r="Y16" s="65" t="s">
        <v>40</v>
      </c>
      <c r="Z16" s="64"/>
      <c r="AA16" s="64" t="s">
        <v>43</v>
      </c>
      <c r="AB16" s="64"/>
      <c r="AC16" s="64"/>
      <c r="AD16" s="64"/>
      <c r="AE16" s="64"/>
      <c r="AF16" s="64"/>
      <c r="AG16" s="64"/>
      <c r="AH16" s="65"/>
      <c r="AI16" s="89"/>
    </row>
    <row r="17" spans="1:35" ht="15" customHeight="1" x14ac:dyDescent="0.2">
      <c r="A17" s="9"/>
      <c r="B17" s="71" t="s">
        <v>24</v>
      </c>
      <c r="C17" s="72"/>
      <c r="D17" s="73"/>
      <c r="E17" s="18">
        <v>48</v>
      </c>
      <c r="F17" s="18">
        <v>0</v>
      </c>
      <c r="G17" s="18">
        <v>6</v>
      </c>
      <c r="H17" s="18">
        <v>20</v>
      </c>
      <c r="I17" s="18">
        <v>106</v>
      </c>
      <c r="J17" s="45"/>
      <c r="K17" s="74">
        <v>0.125</v>
      </c>
      <c r="L17" s="74">
        <v>0.41666666666666669</v>
      </c>
      <c r="M17" s="74">
        <v>2.2083333333333335</v>
      </c>
      <c r="N17" s="43">
        <v>0.39600000000000002</v>
      </c>
      <c r="O17" s="24"/>
      <c r="P17" s="75" t="s">
        <v>10</v>
      </c>
      <c r="Q17" s="76"/>
      <c r="R17" s="77"/>
      <c r="S17" s="77"/>
      <c r="T17" s="77"/>
      <c r="U17" s="77"/>
      <c r="V17" s="77"/>
      <c r="W17" s="77"/>
      <c r="X17" s="77"/>
      <c r="Y17" s="78"/>
      <c r="Z17" s="77"/>
      <c r="AA17" s="77"/>
      <c r="AB17" s="77"/>
      <c r="AC17" s="77"/>
      <c r="AD17" s="77"/>
      <c r="AE17" s="77"/>
      <c r="AF17" s="77"/>
      <c r="AG17" s="77"/>
      <c r="AH17" s="78"/>
      <c r="AI17" s="90"/>
    </row>
    <row r="18" spans="1:35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5"/>
      <c r="K18" s="47"/>
      <c r="L18" s="47"/>
      <c r="M18" s="47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79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</row>
    <row r="19" spans="1:35" ht="15" customHeight="1" x14ac:dyDescent="0.25">
      <c r="A19" s="9"/>
      <c r="B19" s="91" t="s">
        <v>46</v>
      </c>
      <c r="C19" s="45"/>
      <c r="D19" s="45" t="s">
        <v>52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45"/>
      <c r="T19" s="24"/>
      <c r="U19" s="24"/>
      <c r="V19" s="24"/>
      <c r="W19" s="24"/>
      <c r="X19" s="79"/>
      <c r="Y19" s="45"/>
      <c r="Z19" s="45"/>
      <c r="AA19" s="45"/>
      <c r="AB19" s="45"/>
      <c r="AC19" s="24"/>
      <c r="AD19" s="45"/>
      <c r="AE19" s="45"/>
      <c r="AF19" s="45"/>
      <c r="AG19" s="45"/>
      <c r="AH19" s="45"/>
      <c r="AI19" s="45"/>
    </row>
    <row r="20" spans="1:35" ht="15" customHeight="1" x14ac:dyDescent="0.25">
      <c r="A20" s="9"/>
      <c r="B20" s="45"/>
      <c r="C20" s="45"/>
      <c r="D20" s="45" t="s">
        <v>47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24"/>
      <c r="U20" s="24"/>
      <c r="V20" s="24"/>
      <c r="W20" s="24"/>
      <c r="X20" s="79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</row>
    <row r="21" spans="1:35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4"/>
      <c r="P21" s="45"/>
      <c r="Q21" s="48"/>
      <c r="R21" s="45"/>
      <c r="S21" s="45"/>
      <c r="T21" s="24"/>
      <c r="U21" s="24"/>
      <c r="V21" s="24"/>
      <c r="W21" s="24"/>
      <c r="X21" s="79"/>
      <c r="Y21" s="7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4"/>
      <c r="P22" s="45"/>
      <c r="Q22" s="48"/>
      <c r="R22" s="45"/>
      <c r="S22" s="45"/>
      <c r="T22" s="24"/>
      <c r="U22" s="24"/>
      <c r="V22" s="24"/>
      <c r="W22" s="24"/>
      <c r="X22" s="79"/>
      <c r="Y22" s="7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45"/>
      <c r="T23" s="24"/>
      <c r="U23" s="24"/>
      <c r="V23" s="24"/>
      <c r="W23" s="24"/>
      <c r="X23" s="79"/>
      <c r="Y23" s="7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9"/>
      <c r="Y24" s="7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49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57</v>
      </c>
      <c r="C2" s="83"/>
      <c r="D2" s="84"/>
      <c r="E2" s="13" t="s">
        <v>12</v>
      </c>
      <c r="F2" s="14"/>
      <c r="G2" s="14"/>
      <c r="H2" s="14"/>
      <c r="I2" s="20"/>
      <c r="J2" s="15"/>
      <c r="K2" s="86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4" t="s">
        <v>60</v>
      </c>
      <c r="Y2" s="95"/>
      <c r="Z2" s="96"/>
      <c r="AA2" s="13" t="s">
        <v>12</v>
      </c>
      <c r="AB2" s="14"/>
      <c r="AC2" s="14"/>
      <c r="AD2" s="14"/>
      <c r="AE2" s="20"/>
      <c r="AF2" s="15"/>
      <c r="AG2" s="86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1984</v>
      </c>
      <c r="C4" s="25" t="s">
        <v>44</v>
      </c>
      <c r="D4" s="2" t="s">
        <v>37</v>
      </c>
      <c r="E4" s="25">
        <v>10</v>
      </c>
      <c r="F4" s="25">
        <v>0</v>
      </c>
      <c r="G4" s="25">
        <v>8</v>
      </c>
      <c r="H4" s="25">
        <v>10</v>
      </c>
      <c r="I4" s="25"/>
      <c r="J4" s="34"/>
      <c r="K4" s="85"/>
      <c r="L4" s="18"/>
      <c r="M4" s="18"/>
      <c r="N4" s="18"/>
      <c r="O4" s="18"/>
      <c r="P4" s="24"/>
      <c r="Q4" s="25">
        <v>10</v>
      </c>
      <c r="R4" s="25">
        <v>0</v>
      </c>
      <c r="S4" s="25">
        <v>4</v>
      </c>
      <c r="T4" s="25">
        <v>7</v>
      </c>
      <c r="U4" s="25"/>
      <c r="V4" s="98"/>
      <c r="W4" s="30"/>
      <c r="X4" s="25"/>
      <c r="Y4" s="32"/>
      <c r="Z4" s="2"/>
      <c r="AA4" s="25"/>
      <c r="AB4" s="25"/>
      <c r="AC4" s="25"/>
      <c r="AD4" s="31"/>
      <c r="AE4" s="25"/>
      <c r="AF4" s="34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0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14.25" x14ac:dyDescent="0.2">
      <c r="A5" s="45"/>
      <c r="B5" s="101" t="s">
        <v>63</v>
      </c>
      <c r="C5" s="102"/>
      <c r="D5" s="103"/>
      <c r="E5" s="104">
        <f>SUM(E4:E4)</f>
        <v>10</v>
      </c>
      <c r="F5" s="104">
        <f>SUM(F4:F4)</f>
        <v>0</v>
      </c>
      <c r="G5" s="104">
        <f>SUM(G4:G4)</f>
        <v>8</v>
      </c>
      <c r="H5" s="104">
        <f>SUM(H4:H4)</f>
        <v>10</v>
      </c>
      <c r="I5" s="104">
        <f>SUM(I4:I4)</f>
        <v>0</v>
      </c>
      <c r="J5" s="105">
        <v>0</v>
      </c>
      <c r="K5" s="86">
        <f>SUM(K4:K4)</f>
        <v>0</v>
      </c>
      <c r="L5" s="22"/>
      <c r="M5" s="20"/>
      <c r="N5" s="106"/>
      <c r="O5" s="107"/>
      <c r="P5" s="24"/>
      <c r="Q5" s="104">
        <f>SUM(Q4:Q4)</f>
        <v>10</v>
      </c>
      <c r="R5" s="104">
        <f>SUM(R4:R4)</f>
        <v>0</v>
      </c>
      <c r="S5" s="104">
        <f>SUM(S4:S4)</f>
        <v>4</v>
      </c>
      <c r="T5" s="104">
        <f>SUM(T4:T4)</f>
        <v>7</v>
      </c>
      <c r="U5" s="104">
        <f>SUM(U4:U4)</f>
        <v>0</v>
      </c>
      <c r="V5" s="43">
        <v>0</v>
      </c>
      <c r="W5" s="86">
        <f>SUM(W4:W4)</f>
        <v>0</v>
      </c>
      <c r="X5" s="16" t="s">
        <v>63</v>
      </c>
      <c r="Y5" s="17"/>
      <c r="Z5" s="15"/>
      <c r="AA5" s="104">
        <f>SUM(AA4:AA4)</f>
        <v>0</v>
      </c>
      <c r="AB5" s="104">
        <f>SUM(AB4:AB4)</f>
        <v>0</v>
      </c>
      <c r="AC5" s="104">
        <f>SUM(AC4:AC4)</f>
        <v>0</v>
      </c>
      <c r="AD5" s="104">
        <f>SUM(AD4:AD4)</f>
        <v>0</v>
      </c>
      <c r="AE5" s="104">
        <f>SUM(AE4:AE4)</f>
        <v>0</v>
      </c>
      <c r="AF5" s="105">
        <v>0</v>
      </c>
      <c r="AG5" s="86">
        <f>SUM(AG4:AG4)</f>
        <v>0</v>
      </c>
      <c r="AH5" s="22"/>
      <c r="AI5" s="20"/>
      <c r="AJ5" s="106"/>
      <c r="AK5" s="107"/>
      <c r="AL5" s="24"/>
      <c r="AM5" s="104">
        <f>SUM(AM4:AM4)</f>
        <v>0</v>
      </c>
      <c r="AN5" s="104">
        <f>SUM(AN4:AN4)</f>
        <v>0</v>
      </c>
      <c r="AO5" s="104">
        <f>SUM(AO4:AO4)</f>
        <v>0</v>
      </c>
      <c r="AP5" s="104">
        <f>SUM(AP4:AP4)</f>
        <v>0</v>
      </c>
      <c r="AQ5" s="104">
        <f>SUM(AQ4:AQ4)</f>
        <v>0</v>
      </c>
      <c r="AR5" s="105">
        <v>0</v>
      </c>
      <c r="AS5" s="97">
        <f>SUM(AS4:AS4)</f>
        <v>0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45"/>
      <c r="C6" s="45"/>
      <c r="D6" s="45"/>
      <c r="E6" s="45"/>
      <c r="F6" s="45"/>
      <c r="G6" s="45"/>
      <c r="H6" s="45"/>
      <c r="I6" s="45"/>
      <c r="J6" s="46"/>
      <c r="K6" s="30"/>
      <c r="L6" s="24"/>
      <c r="M6" s="24"/>
      <c r="N6" s="24"/>
      <c r="O6" s="24"/>
      <c r="P6" s="45"/>
      <c r="Q6" s="45"/>
      <c r="R6" s="48"/>
      <c r="S6" s="45"/>
      <c r="T6" s="45"/>
      <c r="U6" s="24"/>
      <c r="V6" s="24"/>
      <c r="W6" s="30"/>
      <c r="X6" s="45"/>
      <c r="Y6" s="45"/>
      <c r="Z6" s="45"/>
      <c r="AA6" s="45"/>
      <c r="AB6" s="45"/>
      <c r="AC6" s="45"/>
      <c r="AD6" s="45"/>
      <c r="AE6" s="45"/>
      <c r="AF6" s="46"/>
      <c r="AG6" s="30"/>
      <c r="AH6" s="24"/>
      <c r="AI6" s="24"/>
      <c r="AJ6" s="24"/>
      <c r="AK6" s="24"/>
      <c r="AL6" s="45"/>
      <c r="AM6" s="45"/>
      <c r="AN6" s="48"/>
      <c r="AO6" s="45"/>
      <c r="AP6" s="45"/>
      <c r="AQ6" s="24"/>
      <c r="AR6" s="24"/>
      <c r="AS6" s="3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108" t="s">
        <v>64</v>
      </c>
      <c r="C7" s="109"/>
      <c r="D7" s="11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65</v>
      </c>
      <c r="O7" s="18" t="s">
        <v>66</v>
      </c>
      <c r="Q7" s="48"/>
      <c r="R7" s="48" t="s">
        <v>46</v>
      </c>
      <c r="S7" s="48"/>
      <c r="T7" s="45" t="s">
        <v>52</v>
      </c>
      <c r="U7" s="24"/>
      <c r="V7" s="30"/>
      <c r="W7" s="30"/>
      <c r="X7" s="111"/>
      <c r="Y7" s="111"/>
      <c r="Z7" s="111"/>
      <c r="AA7" s="111"/>
      <c r="AB7" s="111"/>
      <c r="AC7" s="48"/>
      <c r="AD7" s="48"/>
      <c r="AE7" s="48"/>
      <c r="AF7" s="45"/>
      <c r="AG7" s="45"/>
      <c r="AH7" s="45"/>
      <c r="AI7" s="45"/>
      <c r="AJ7" s="45"/>
      <c r="AK7" s="45"/>
      <c r="AM7" s="30"/>
      <c r="AN7" s="111"/>
      <c r="AO7" s="111"/>
      <c r="AP7" s="111"/>
      <c r="AQ7" s="111"/>
      <c r="AR7" s="111"/>
      <c r="AS7" s="11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50" t="s">
        <v>67</v>
      </c>
      <c r="C8" s="12"/>
      <c r="D8" s="52"/>
      <c r="E8" s="112">
        <v>48</v>
      </c>
      <c r="F8" s="112">
        <v>0</v>
      </c>
      <c r="G8" s="112">
        <v>6</v>
      </c>
      <c r="H8" s="112">
        <v>20</v>
      </c>
      <c r="I8" s="112">
        <v>106</v>
      </c>
      <c r="J8" s="113">
        <v>0.39600000000000002</v>
      </c>
      <c r="K8" s="45">
        <f>PRODUCT(I8/J8)</f>
        <v>267.67676767676767</v>
      </c>
      <c r="L8" s="114">
        <f>PRODUCT((F8+G8)/E8)</f>
        <v>0.125</v>
      </c>
      <c r="M8" s="114">
        <f>PRODUCT(H8/E8)</f>
        <v>0.41666666666666669</v>
      </c>
      <c r="N8" s="114">
        <f>PRODUCT((F8+G8+H8)/E8)</f>
        <v>0.54166666666666663</v>
      </c>
      <c r="O8" s="114">
        <f>PRODUCT(I8/E8)</f>
        <v>2.2083333333333335</v>
      </c>
      <c r="Q8" s="48"/>
      <c r="R8" s="48"/>
      <c r="S8" s="48"/>
      <c r="T8" s="45" t="s">
        <v>47</v>
      </c>
      <c r="U8" s="45"/>
      <c r="V8" s="45"/>
      <c r="W8" s="4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5"/>
      <c r="AL8" s="45"/>
      <c r="AM8" s="45"/>
      <c r="AN8" s="48"/>
      <c r="AO8" s="48"/>
      <c r="AP8" s="48"/>
      <c r="AQ8" s="48"/>
      <c r="AR8" s="48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15" t="s">
        <v>57</v>
      </c>
      <c r="C9" s="116"/>
      <c r="D9" s="117"/>
      <c r="E9" s="112">
        <f>PRODUCT(E5+Q5)</f>
        <v>20</v>
      </c>
      <c r="F9" s="112">
        <f>PRODUCT(F5+R5)</f>
        <v>0</v>
      </c>
      <c r="G9" s="112">
        <f>PRODUCT(G5+S5)</f>
        <v>12</v>
      </c>
      <c r="H9" s="112">
        <f>PRODUCT(H5+T5)</f>
        <v>17</v>
      </c>
      <c r="I9" s="112">
        <f>PRODUCT(I5+U5)</f>
        <v>0</v>
      </c>
      <c r="J9" s="113">
        <v>0</v>
      </c>
      <c r="K9" s="45">
        <f>PRODUCT(K5+W5)</f>
        <v>0</v>
      </c>
      <c r="L9" s="114">
        <f>PRODUCT((F9+G9)/E9)</f>
        <v>0.6</v>
      </c>
      <c r="M9" s="114">
        <f>PRODUCT(H9/E9)</f>
        <v>0.85</v>
      </c>
      <c r="N9" s="114">
        <f>PRODUCT((F9+G9+H9)/E9)</f>
        <v>1.45</v>
      </c>
      <c r="O9" s="114">
        <f>PRODUCT(I9/E9)</f>
        <v>0</v>
      </c>
      <c r="Q9" s="48"/>
      <c r="R9" s="48"/>
      <c r="S9" s="48"/>
      <c r="T9" s="91"/>
      <c r="U9" s="45"/>
      <c r="V9" s="45"/>
      <c r="W9" s="45"/>
      <c r="X9" s="45"/>
      <c r="Y9" s="45"/>
      <c r="Z9" s="45"/>
      <c r="AA9" s="45"/>
      <c r="AB9" s="45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18" t="s">
        <v>60</v>
      </c>
      <c r="C10" s="119"/>
      <c r="D10" s="120"/>
      <c r="E10" s="112">
        <f>PRODUCT(AA5+AM5)</f>
        <v>0</v>
      </c>
      <c r="F10" s="112">
        <f>PRODUCT(AB5+AN5)</f>
        <v>0</v>
      </c>
      <c r="G10" s="112">
        <f>PRODUCT(AC5+AO5)</f>
        <v>0</v>
      </c>
      <c r="H10" s="112">
        <f>PRODUCT(AD5+AP5)</f>
        <v>0</v>
      </c>
      <c r="I10" s="112">
        <f>PRODUCT(AE5+AQ5)</f>
        <v>0</v>
      </c>
      <c r="J10" s="113">
        <v>0</v>
      </c>
      <c r="K10" s="24">
        <f>PRODUCT(AG5+AS5)</f>
        <v>0</v>
      </c>
      <c r="L10" s="114">
        <v>0</v>
      </c>
      <c r="M10" s="114">
        <v>0</v>
      </c>
      <c r="N10" s="114">
        <v>0</v>
      </c>
      <c r="O10" s="114">
        <v>0</v>
      </c>
      <c r="Q10" s="48"/>
      <c r="R10" s="48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8"/>
      <c r="AK10" s="45"/>
      <c r="AL10" s="24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21" t="s">
        <v>63</v>
      </c>
      <c r="C11" s="122"/>
      <c r="D11" s="123"/>
      <c r="E11" s="112">
        <f>SUM(E8:E10)</f>
        <v>68</v>
      </c>
      <c r="F11" s="112">
        <f t="shared" ref="F11:I11" si="0">SUM(F8:F10)</f>
        <v>0</v>
      </c>
      <c r="G11" s="112">
        <f t="shared" si="0"/>
        <v>18</v>
      </c>
      <c r="H11" s="112">
        <f t="shared" si="0"/>
        <v>37</v>
      </c>
      <c r="I11" s="112">
        <f t="shared" si="0"/>
        <v>106</v>
      </c>
      <c r="J11" s="113">
        <v>0</v>
      </c>
      <c r="K11" s="45">
        <f>SUM(K8:K10)</f>
        <v>267.67676767676767</v>
      </c>
      <c r="L11" s="114">
        <f>PRODUCT((F11+G11)/E11)</f>
        <v>0.26470588235294118</v>
      </c>
      <c r="M11" s="114">
        <f>PRODUCT(H11/E11)</f>
        <v>0.54411764705882348</v>
      </c>
      <c r="N11" s="114">
        <f>PRODUCT((F11+G11+H11)/E11)</f>
        <v>0.80882352941176472</v>
      </c>
      <c r="O11" s="114">
        <v>2.2083333333333335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45"/>
      <c r="C12" s="45"/>
      <c r="D12" s="45"/>
      <c r="E12" s="24"/>
      <c r="F12" s="24"/>
      <c r="G12" s="24"/>
      <c r="H12" s="24"/>
      <c r="I12" s="24"/>
      <c r="J12" s="45"/>
      <c r="K12" s="45"/>
      <c r="L12" s="24"/>
      <c r="M12" s="24"/>
      <c r="N12" s="24"/>
      <c r="O12" s="2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J50" s="45"/>
      <c r="K50" s="45"/>
      <c r="L50"/>
      <c r="M50"/>
      <c r="N50"/>
      <c r="O50"/>
      <c r="P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8"/>
      <c r="AK50" s="45"/>
      <c r="AL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8"/>
      <c r="AK84" s="45"/>
      <c r="AL84" s="24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8"/>
      <c r="AK170" s="4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8"/>
      <c r="AK172" s="4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8"/>
      <c r="AK176" s="24"/>
      <c r="AL176" s="24"/>
    </row>
    <row r="177" spans="12:38" x14ac:dyDescent="0.25">
      <c r="R177" s="30"/>
      <c r="S177" s="30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8"/>
    </row>
    <row r="178" spans="12:38" x14ac:dyDescent="0.25">
      <c r="R178" s="30"/>
      <c r="S178" s="30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8"/>
    </row>
    <row r="179" spans="12:38" x14ac:dyDescent="0.25">
      <c r="R179" s="30"/>
      <c r="S179" s="30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8"/>
    </row>
    <row r="180" spans="12:38" x14ac:dyDescent="0.25">
      <c r="L180"/>
      <c r="M180"/>
      <c r="N180"/>
      <c r="O180"/>
      <c r="P180"/>
      <c r="R180" s="30"/>
      <c r="S180" s="30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2018-12-31T19:57:44Z</dcterms:modified>
</cp:coreProperties>
</file>