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6" i="1" s="1"/>
  <c r="M6" i="1" l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I13" i="1" s="1"/>
  <c r="H6" i="1"/>
  <c r="H10" i="1" s="1"/>
  <c r="G6" i="1"/>
  <c r="G10" i="1" s="1"/>
  <c r="G13" i="1" s="1"/>
  <c r="F6" i="1"/>
  <c r="F10" i="1" s="1"/>
  <c r="F13" i="1" s="1"/>
  <c r="E6" i="1"/>
  <c r="E10" i="1" s="1"/>
  <c r="E13" i="1" s="1"/>
  <c r="K13" i="1" l="1"/>
  <c r="K10" i="1"/>
  <c r="N6" i="1"/>
  <c r="N10" i="1" s="1"/>
  <c r="D7" i="1"/>
  <c r="M13" i="1"/>
  <c r="N13" i="1"/>
  <c r="H13" i="1"/>
  <c r="L13" i="1" s="1"/>
  <c r="L10" i="1"/>
  <c r="M10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<sst xmlns="http://schemas.openxmlformats.org/spreadsheetml/2006/main" count="74" uniqueCount="52">
  <si>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</si>
  <si>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</si>
  <si>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</si>
  <si>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</si>
  <si>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</si>
  <si>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</si>
  <si>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</si>
  <si>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</si>
  <si>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</si>
  <si>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</si>
  <si>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</si>
  <si>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</si>
  <si>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</si>
  <si>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</si>
  <si>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</si>
  <si>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</si>
  <si>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</si>
  <si>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</si>
  <si>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</si>
  <si>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</si>
  <si>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</si>
  <si>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</si>
  <si>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</si>
  <si>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</si>
  <si>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</si>
  <si>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</si>
  <si>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</si>
  <si>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</si>
  <si>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</si>
  <si>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</si>
  <si>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</si>
  <si>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</si>
  <si>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</si>
  <si>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</si>
  <si>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</si>
  <si>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</si>
  <si>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</si>
  <si>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</si>
  <si>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Sari Valuri</t>
  </si>
  <si>
    <t>2.6.1966</t>
  </si>
  <si>
    <t>6.</t>
  </si>
  <si>
    <t>SMJ</t>
  </si>
  <si>
    <t>9.</t>
  </si>
  <si>
    <t>MESTARUUSSARJA</t>
  </si>
  <si>
    <t>URA SM-SARJASSA</t>
  </si>
  <si>
    <t>26.05. 1981  KaKa - SMJ  9-19</t>
  </si>
  <si>
    <t xml:space="preserve">  14 v 11 kk 24 pv</t>
  </si>
  <si>
    <t>05.06. 1982  SMJ - UPV  6-10</t>
  </si>
  <si>
    <t>12.  ottelu</t>
  </si>
  <si>
    <t xml:space="preserve">  16 v   0 kk   3 pv</t>
  </si>
  <si>
    <t>Cup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</si>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</sst>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0" customWidth="1"/>
    <col min="4" max="4" width="10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40</v>
      </c>
      <c r="D4" s="40" t="s">
        <v>41</v>
      </c>
      <c r="E4" s="27">
        <v>5</v>
      </c>
      <c r="F4" s="27">
        <v>0</v>
      </c>
      <c r="G4" s="27">
        <v>0</v>
      </c>
      <c r="H4" s="27">
        <v>3</v>
      </c>
      <c r="I4" s="27">
        <v>7</v>
      </c>
      <c r="J4" s="27">
        <v>1</v>
      </c>
      <c r="K4" s="73">
        <v>3</v>
      </c>
      <c r="L4" s="73">
        <v>3</v>
      </c>
      <c r="M4" s="73">
        <v>0</v>
      </c>
      <c r="N4" s="74">
        <v>0.31818181818181818</v>
      </c>
      <c r="O4" s="25">
        <f>PRODUCT(I4/N4)</f>
        <v>22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 t="s">
        <v>42</v>
      </c>
      <c r="D5" s="40" t="s">
        <v>41</v>
      </c>
      <c r="E5" s="27">
        <v>14</v>
      </c>
      <c r="F5" s="27">
        <v>0</v>
      </c>
      <c r="G5" s="27">
        <v>2</v>
      </c>
      <c r="H5" s="27">
        <v>7</v>
      </c>
      <c r="I5" s="27">
        <v>32</v>
      </c>
      <c r="J5" s="73">
        <v>11</v>
      </c>
      <c r="K5" s="73">
        <v>13</v>
      </c>
      <c r="L5" s="73">
        <v>6</v>
      </c>
      <c r="M5" s="73">
        <v>2</v>
      </c>
      <c r="N5" s="74">
        <v>0.53448275862068961</v>
      </c>
      <c r="O5" s="25">
        <v>58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19</v>
      </c>
      <c r="F6" s="19">
        <f t="shared" si="0"/>
        <v>0</v>
      </c>
      <c r="G6" s="19">
        <f t="shared" si="0"/>
        <v>2</v>
      </c>
      <c r="H6" s="19">
        <f t="shared" si="0"/>
        <v>10</v>
      </c>
      <c r="I6" s="19">
        <f t="shared" si="0"/>
        <v>39</v>
      </c>
      <c r="J6" s="19">
        <f t="shared" si="0"/>
        <v>12</v>
      </c>
      <c r="K6" s="19">
        <f t="shared" si="0"/>
        <v>16</v>
      </c>
      <c r="L6" s="19">
        <f t="shared" si="0"/>
        <v>9</v>
      </c>
      <c r="M6" s="19">
        <f t="shared" si="0"/>
        <v>2</v>
      </c>
      <c r="N6" s="31">
        <f>PRODUCT(I6/O6)</f>
        <v>0.48749999999999999</v>
      </c>
      <c r="O6" s="78">
        <f t="shared" ref="O6:AE6" si="1">SUM(O4:O5)</f>
        <v>80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SUM(F6:H6)+((I6-F6-G6)/3)+(E6/3)+(Z6*25)+(AA6*25)+(AB6*10)+(AC6*25)+(AD6*20)+(AE6*15)</f>
        <v>30.666666666666668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44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35</v>
      </c>
      <c r="O9" s="25"/>
      <c r="P9" s="40" t="s">
        <v>30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3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19</v>
      </c>
      <c r="F10" s="27">
        <f>PRODUCT(F6)</f>
        <v>0</v>
      </c>
      <c r="G10" s="27">
        <f>PRODUCT(G6)</f>
        <v>2</v>
      </c>
      <c r="H10" s="27">
        <f>PRODUCT(H6)</f>
        <v>10</v>
      </c>
      <c r="I10" s="27">
        <f>PRODUCT(I6)</f>
        <v>39</v>
      </c>
      <c r="J10" s="1"/>
      <c r="K10" s="44">
        <f>PRODUCT((F10+G10)/E10)</f>
        <v>0.10526315789473684</v>
      </c>
      <c r="L10" s="44">
        <f>PRODUCT(H10/E10)</f>
        <v>0.52631578947368418</v>
      </c>
      <c r="M10" s="44">
        <f>PRODUCT(I10/E10)</f>
        <v>2.0526315789473686</v>
      </c>
      <c r="N10" s="30">
        <f>PRODUCT(N6)</f>
        <v>0.48749999999999999</v>
      </c>
      <c r="O10" s="25">
        <f>PRODUCT(O6)</f>
        <v>80</v>
      </c>
      <c r="P10" s="45" t="s">
        <v>31</v>
      </c>
      <c r="Q10" s="46"/>
      <c r="R10" s="46"/>
      <c r="S10" s="54" t="s">
        <v>45</v>
      </c>
      <c r="T10" s="47"/>
      <c r="U10" s="47"/>
      <c r="V10" s="47"/>
      <c r="W10" s="47"/>
      <c r="X10" s="47"/>
      <c r="Y10" s="47"/>
      <c r="Z10" s="47"/>
      <c r="AA10" s="47"/>
      <c r="AB10" s="48" t="s">
        <v>36</v>
      </c>
      <c r="AC10" s="48"/>
      <c r="AD10" s="48"/>
      <c r="AE10" s="48"/>
      <c r="AF10" s="75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9" t="s">
        <v>16</v>
      </c>
      <c r="C11" s="50"/>
      <c r="D11" s="51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25"/>
      <c r="P11" s="52" t="s">
        <v>32</v>
      </c>
      <c r="Q11" s="53"/>
      <c r="R11" s="53"/>
      <c r="S11" s="54" t="s">
        <v>47</v>
      </c>
      <c r="T11" s="54"/>
      <c r="U11" s="54"/>
      <c r="V11" s="54"/>
      <c r="W11" s="54"/>
      <c r="X11" s="54"/>
      <c r="Y11" s="54"/>
      <c r="Z11" s="54"/>
      <c r="AA11" s="54"/>
      <c r="AB11" s="55" t="s">
        <v>48</v>
      </c>
      <c r="AC11" s="55"/>
      <c r="AD11" s="55"/>
      <c r="AE11" s="55"/>
      <c r="AF11" s="75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6" t="s">
        <v>17</v>
      </c>
      <c r="C12" s="57"/>
      <c r="D12" s="58"/>
      <c r="E12" s="28"/>
      <c r="F12" s="28"/>
      <c r="G12" s="28"/>
      <c r="H12" s="28"/>
      <c r="I12" s="28"/>
      <c r="J12" s="1"/>
      <c r="K12" s="59"/>
      <c r="L12" s="59"/>
      <c r="M12" s="59"/>
      <c r="N12" s="60"/>
      <c r="O12" s="25"/>
      <c r="P12" s="52" t="s">
        <v>33</v>
      </c>
      <c r="Q12" s="53"/>
      <c r="R12" s="53"/>
      <c r="S12" s="54" t="s">
        <v>45</v>
      </c>
      <c r="T12" s="54"/>
      <c r="U12" s="54"/>
      <c r="V12" s="54"/>
      <c r="W12" s="54"/>
      <c r="X12" s="54"/>
      <c r="Y12" s="54"/>
      <c r="Z12" s="54"/>
      <c r="AA12" s="54"/>
      <c r="AB12" s="55" t="s">
        <v>36</v>
      </c>
      <c r="AC12" s="55"/>
      <c r="AD12" s="55"/>
      <c r="AE12" s="55"/>
      <c r="AF12" s="75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1" t="s">
        <v>18</v>
      </c>
      <c r="C13" s="62"/>
      <c r="D13" s="63"/>
      <c r="E13" s="19">
        <f>SUM(E10:E12)</f>
        <v>19</v>
      </c>
      <c r="F13" s="19">
        <f>SUM(F10:F12)</f>
        <v>0</v>
      </c>
      <c r="G13" s="19">
        <f>SUM(G10:G12)</f>
        <v>2</v>
      </c>
      <c r="H13" s="19">
        <f>SUM(H10:H12)</f>
        <v>10</v>
      </c>
      <c r="I13" s="19">
        <f>SUM(I10:I12)</f>
        <v>39</v>
      </c>
      <c r="J13" s="1"/>
      <c r="K13" s="64">
        <f>PRODUCT((F13+G13)/E13)</f>
        <v>0.10526315789473684</v>
      </c>
      <c r="L13" s="64">
        <f>PRODUCT(H13/E13)</f>
        <v>0.52631578947368418</v>
      </c>
      <c r="M13" s="64">
        <f>PRODUCT(I13/E13)</f>
        <v>2.0526315789473686</v>
      </c>
      <c r="N13" s="31">
        <f>PRODUCT(I13/O13)</f>
        <v>0.48749999999999999</v>
      </c>
      <c r="O13" s="25">
        <f>SUM(O10:O12)</f>
        <v>80</v>
      </c>
      <c r="P13" s="65" t="s">
        <v>34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 s="68"/>
      <c r="AE13" s="68"/>
      <c r="AF13" s="76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69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77" t="s">
        <v>51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2019-02-02T16:03:36Z</dcterms:modified>
</cp:coreProperties>
</file>