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9" i="1" l="1"/>
  <c r="O16" i="1" l="1"/>
  <c r="O20" i="1" s="1"/>
  <c r="O23" i="1" s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H16" i="1"/>
  <c r="H20" i="1" s="1"/>
  <c r="G16" i="1"/>
  <c r="G20" i="1" s="1"/>
  <c r="F16" i="1"/>
  <c r="F20" i="1" s="1"/>
  <c r="E16" i="1"/>
  <c r="F23" i="1" l="1"/>
  <c r="M21" i="1"/>
  <c r="N21" i="1"/>
  <c r="G23" i="1"/>
  <c r="I20" i="1"/>
  <c r="I23" i="1" s="1"/>
  <c r="D17" i="1"/>
  <c r="K21" i="1"/>
  <c r="L21" i="1"/>
  <c r="N16" i="1"/>
  <c r="N20" i="1" s="1"/>
  <c r="E20" i="1"/>
  <c r="N23" i="1"/>
  <c r="L20" i="1"/>
  <c r="H23" i="1"/>
  <c r="M20" i="1" l="1"/>
  <c r="K20" i="1"/>
  <c r="E23" i="1"/>
  <c r="K23" i="1" l="1"/>
  <c r="M23" i="1"/>
  <c r="L23" i="1"/>
</calcChain>
</file>

<file path=xl/sharedStrings.xml><?xml version="1.0" encoding="utf-8"?>
<sst xmlns="http://schemas.openxmlformats.org/spreadsheetml/2006/main" count="193" uniqueCount="111">
  <si>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</si>
  <si>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</si>
  <si>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</si>
  <si>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</si>
  <si>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</si>
  <si>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</si>
  <si>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</si>
  <si>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</si>
  <si>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</si>
  <si>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</si>
  <si>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</si>
  <si>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</si>
  <si>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</si>
  <si>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</si>
  <si>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</si>
  <si>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</si>
  <si>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</si>
  <si>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</si>
  <si>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</si>
  <si>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</si>
  <si>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</si>
  <si>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</si>
  <si>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</si>
  <si>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</si>
  <si>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</si>
  <si>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</si>
  <si>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</si>
  <si>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</si>
  <si>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</si>
  <si>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</si>
  <si>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</si>
  <si>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</si>
  <si>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</si>
  <si>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</si>
  <si>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</si>
  <si>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</si>
  <si>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</si>
  <si>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</si>
  <si>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</si>
  <si>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Kirittäret = Jyväskylän Pesis  (2004)</t>
  </si>
  <si>
    <t>JyPe  2</t>
  </si>
  <si>
    <t>Kirittäret</t>
  </si>
  <si>
    <t>JyPe = Jyväskylän Pesis  (2004),  kasvattajaseura</t>
  </si>
  <si>
    <t>Iina Valkeejärvi</t>
  </si>
  <si>
    <t>14.8.1998   Jyväskylä</t>
  </si>
  <si>
    <t>JyPe  3</t>
  </si>
  <si>
    <t>suomensarja</t>
  </si>
  <si>
    <t>14.05. 2014  VuVe - Kirittäret  0-2  (2-6, 2-8)</t>
  </si>
  <si>
    <t xml:space="preserve">  15 v   9 kk   0 pv</t>
  </si>
  <si>
    <t>11.  ottelu</t>
  </si>
  <si>
    <t>25.06. 2014  Kirittäret - Virkiä  2-1  (5-2, 0-2, 1-0)</t>
  </si>
  <si>
    <t xml:space="preserve">  15 v 10 kk 11 pv</t>
  </si>
  <si>
    <t>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</si>
  <si>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</si>
  <si>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</si>
  <si>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</si>
  <si>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</si>
  <si>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</si>
  <si>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</si>
  <si>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</si>
  <si>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</si>
  <si>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</si>
  <si>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</si>
  <si>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</si>
  <si>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</si>
  <si>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</si>
  <si>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</si>
  <si>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</si>
  <si>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</si>
  <si>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JyPe</t>
  </si>
  <si>
    <t>jok</t>
  </si>
  <si>
    <t>Iivo Parviainen</t>
  </si>
  <si>
    <t>27.06. 2015  Hyvinkää</t>
  </si>
  <si>
    <t>3p</t>
  </si>
  <si>
    <t>Teemu Körkkö</t>
  </si>
  <si>
    <t>02.07. 2016  Kouvola</t>
  </si>
  <si>
    <t xml:space="preserve">  2-1  (4-2, 9-10, 3-2)</t>
  </si>
  <si>
    <t>2p</t>
  </si>
  <si>
    <t>Antti Vihtkari</t>
  </si>
  <si>
    <t>1.</t>
  </si>
  <si>
    <t>L+T</t>
  </si>
  <si>
    <t>9.</t>
  </si>
  <si>
    <t>NAISET</t>
  </si>
  <si>
    <t xml:space="preserve">  Itä - Länsi, tulos</t>
  </si>
  <si>
    <t>Ikä ensimmäisessä ottelussa</t>
  </si>
  <si>
    <t>01.07. 2017  Imatra</t>
  </si>
  <si>
    <t>18 v  10 kk  17 pv</t>
  </si>
  <si>
    <t>5.</t>
  </si>
  <si>
    <t>7.</t>
  </si>
  <si>
    <t>3171</t>
  </si>
  <si>
    <t>0-1  (2-2, 3-7)</t>
  </si>
  <si>
    <t xml:space="preserve">  0-2  (3-11, 2-4)</t>
  </si>
  <si>
    <t>2/5</t>
  </si>
  <si>
    <t>1/3</t>
  </si>
  <si>
    <t>1/2</t>
  </si>
  <si>
    <t xml:space="preserve">  2-0  (3-1, 5-4)</t>
  </si>
  <si>
    <t>4/4</t>
  </si>
  <si>
    <t>2</t>
  </si>
  <si>
    <t>1</t>
  </si>
  <si>
    <t>6/10</t>
  </si>
  <si>
    <t>1/1</t>
  </si>
  <si>
    <t>2/2</t>
  </si>
  <si>
    <t>2/4</t>
  </si>
  <si>
    <t>1/6</t>
  </si>
  <si>
    <t>0/1</t>
  </si>
  <si>
    <t>1/5</t>
  </si>
  <si>
    <t>12/19</t>
  </si>
  <si>
    <t>3/6</t>
  </si>
  <si>
    <t>7/9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</si>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</sst>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5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165" fontId="1" fillId="2" borderId="0" xfId="1" applyNumberFormat="1" applyFont="1" applyFill="1" applyBorder="1" applyAlignment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0" xfId="0" applyNumberFormat="1" applyFont="1" applyFill="1" applyBorder="1"/>
    <xf numFmtId="49" fontId="1" fillId="0" borderId="0" xfId="0" applyNumberFormat="1" applyFont="1" applyFill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0" customWidth="1"/>
    <col min="4" max="4" width="11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18" width="5.7109375" style="116" customWidth="1"/>
    <col min="19" max="19" width="5.7109375" style="105" customWidth="1"/>
    <col min="20" max="20" width="0.7109375" style="42" customWidth="1"/>
    <col min="21" max="28" width="5.7109375" style="81" customWidth="1"/>
    <col min="29" max="32" width="5.7109375" style="25" customWidth="1"/>
    <col min="33" max="33" width="5.7109375" style="82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115"/>
      <c r="Q1" s="115"/>
      <c r="R1" s="11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8">
        <v>2011</v>
      </c>
      <c r="C4" s="28"/>
      <c r="D4" s="29" t="s">
        <v>40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3">
        <v>2012</v>
      </c>
      <c r="C5" s="83"/>
      <c r="D5" s="84" t="s">
        <v>45</v>
      </c>
      <c r="E5" s="83"/>
      <c r="F5" s="85" t="s">
        <v>46</v>
      </c>
      <c r="G5" s="86"/>
      <c r="H5" s="87"/>
      <c r="I5" s="83"/>
      <c r="J5" s="83"/>
      <c r="K5" s="83"/>
      <c r="L5" s="83"/>
      <c r="M5" s="83"/>
      <c r="N5" s="8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2012</v>
      </c>
      <c r="C6" s="28"/>
      <c r="D6" s="29" t="s">
        <v>40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2013</v>
      </c>
      <c r="C7" s="28"/>
      <c r="D7" s="29" t="s">
        <v>40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8">
        <v>2014</v>
      </c>
      <c r="C8" s="28"/>
      <c r="D8" s="29" t="s">
        <v>40</v>
      </c>
      <c r="E8" s="28"/>
      <c r="F8" s="30" t="s">
        <v>38</v>
      </c>
      <c r="G8" s="31"/>
      <c r="H8" s="32"/>
      <c r="I8" s="28"/>
      <c r="J8" s="28"/>
      <c r="K8" s="28"/>
      <c r="L8" s="28"/>
      <c r="M8" s="28"/>
      <c r="N8" s="3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2014</v>
      </c>
      <c r="C9" s="26" t="s">
        <v>52</v>
      </c>
      <c r="D9" s="34" t="s">
        <v>41</v>
      </c>
      <c r="E9" s="26">
        <v>24</v>
      </c>
      <c r="F9" s="26">
        <v>1</v>
      </c>
      <c r="G9" s="26">
        <v>28</v>
      </c>
      <c r="H9" s="26">
        <v>3</v>
      </c>
      <c r="I9" s="26">
        <v>69</v>
      </c>
      <c r="J9" s="26">
        <v>10</v>
      </c>
      <c r="K9" s="26">
        <v>8</v>
      </c>
      <c r="L9" s="26">
        <v>22</v>
      </c>
      <c r="M9" s="26">
        <v>29</v>
      </c>
      <c r="N9" s="35">
        <v>0.48599999999999999</v>
      </c>
      <c r="O9" s="24">
        <f>PRODUCT(I9/N9)</f>
        <v>141.97530864197532</v>
      </c>
      <c r="P9" s="18"/>
      <c r="Q9" s="18"/>
      <c r="R9" s="18"/>
      <c r="S9" s="18"/>
      <c r="T9" s="24"/>
      <c r="U9" s="26">
        <v>8</v>
      </c>
      <c r="V9" s="26">
        <v>0</v>
      </c>
      <c r="W9" s="26">
        <v>8</v>
      </c>
      <c r="X9" s="26">
        <v>0</v>
      </c>
      <c r="Y9" s="26">
        <v>12</v>
      </c>
      <c r="Z9" s="27"/>
      <c r="AA9" s="27"/>
      <c r="AB9" s="27"/>
      <c r="AC9" s="27"/>
      <c r="AD9" s="27"/>
      <c r="AE9" s="26"/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>
        <v>2015</v>
      </c>
      <c r="C10" s="28"/>
      <c r="D10" s="29" t="s">
        <v>40</v>
      </c>
      <c r="E10" s="28"/>
      <c r="F10" s="30" t="s">
        <v>38</v>
      </c>
      <c r="G10" s="31"/>
      <c r="H10" s="32"/>
      <c r="I10" s="28"/>
      <c r="J10" s="28"/>
      <c r="K10" s="28"/>
      <c r="L10" s="28"/>
      <c r="M10" s="28"/>
      <c r="N10" s="33"/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2015</v>
      </c>
      <c r="C11" s="26" t="s">
        <v>52</v>
      </c>
      <c r="D11" s="34" t="s">
        <v>41</v>
      </c>
      <c r="E11" s="26">
        <v>11</v>
      </c>
      <c r="F11" s="26">
        <v>0</v>
      </c>
      <c r="G11" s="26">
        <v>9</v>
      </c>
      <c r="H11" s="26">
        <v>0</v>
      </c>
      <c r="I11" s="26">
        <v>17</v>
      </c>
      <c r="J11" s="26">
        <v>0</v>
      </c>
      <c r="K11" s="26">
        <v>3</v>
      </c>
      <c r="L11" s="26">
        <v>5</v>
      </c>
      <c r="M11" s="26">
        <v>9</v>
      </c>
      <c r="N11" s="35">
        <v>0.33329999999999999</v>
      </c>
      <c r="O11" s="58">
        <v>51</v>
      </c>
      <c r="P11" s="18"/>
      <c r="Q11" s="18"/>
      <c r="R11" s="18"/>
      <c r="S11" s="18"/>
      <c r="T11" s="24" t="e">
        <f t="shared" si="0"/>
        <v>#DIV/0!</v>
      </c>
      <c r="U11" s="26">
        <v>11</v>
      </c>
      <c r="V11" s="26">
        <v>1</v>
      </c>
      <c r="W11" s="26">
        <v>12</v>
      </c>
      <c r="X11" s="26">
        <v>3</v>
      </c>
      <c r="Y11" s="26">
        <v>24</v>
      </c>
      <c r="Z11" s="27"/>
      <c r="AA11" s="27"/>
      <c r="AB11" s="27"/>
      <c r="AC11" s="27"/>
      <c r="AD11" s="27"/>
      <c r="AE11" s="26"/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2016</v>
      </c>
      <c r="C12" s="26" t="s">
        <v>79</v>
      </c>
      <c r="D12" s="34" t="s">
        <v>41</v>
      </c>
      <c r="E12" s="26">
        <v>20</v>
      </c>
      <c r="F12" s="26">
        <v>2</v>
      </c>
      <c r="G12" s="26">
        <v>32</v>
      </c>
      <c r="H12" s="26">
        <v>3</v>
      </c>
      <c r="I12" s="26">
        <v>47</v>
      </c>
      <c r="J12" s="26">
        <v>1</v>
      </c>
      <c r="K12" s="26">
        <v>1</v>
      </c>
      <c r="L12" s="26">
        <v>11</v>
      </c>
      <c r="M12" s="26">
        <v>34</v>
      </c>
      <c r="N12" s="35">
        <v>0.39800000000000002</v>
      </c>
      <c r="O12" s="58">
        <v>118</v>
      </c>
      <c r="P12" s="18" t="s">
        <v>81</v>
      </c>
      <c r="Q12" s="18"/>
      <c r="R12" s="18"/>
      <c r="S12" s="18"/>
      <c r="T12" s="24" t="e">
        <f>PRODUCT(L12/S12)</f>
        <v>#DIV/0!</v>
      </c>
      <c r="U12" s="26">
        <v>10</v>
      </c>
      <c r="V12" s="26">
        <v>1</v>
      </c>
      <c r="W12" s="26">
        <v>19</v>
      </c>
      <c r="X12" s="26">
        <v>1</v>
      </c>
      <c r="Y12" s="26">
        <v>32</v>
      </c>
      <c r="Z12" s="27"/>
      <c r="AA12" s="27"/>
      <c r="AB12" s="27"/>
      <c r="AC12" s="27"/>
      <c r="AD12" s="27"/>
      <c r="AE12" s="26"/>
      <c r="AF12" s="26"/>
      <c r="AG12" s="26">
        <v>1</v>
      </c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2017</v>
      </c>
      <c r="C13" s="26" t="s">
        <v>87</v>
      </c>
      <c r="D13" s="34" t="s">
        <v>41</v>
      </c>
      <c r="E13" s="26">
        <v>26</v>
      </c>
      <c r="F13" s="26">
        <v>1</v>
      </c>
      <c r="G13" s="26">
        <v>39</v>
      </c>
      <c r="H13" s="26">
        <v>5</v>
      </c>
      <c r="I13" s="26">
        <v>84</v>
      </c>
      <c r="J13" s="26">
        <v>6</v>
      </c>
      <c r="K13" s="26">
        <v>14</v>
      </c>
      <c r="L13" s="26">
        <v>24</v>
      </c>
      <c r="M13" s="26">
        <v>40</v>
      </c>
      <c r="N13" s="35">
        <v>0.43290000000000001</v>
      </c>
      <c r="O13" s="58">
        <v>194</v>
      </c>
      <c r="P13" s="18" t="s">
        <v>88</v>
      </c>
      <c r="Q13" s="18"/>
      <c r="R13" s="18"/>
      <c r="S13" s="18"/>
      <c r="T13" s="24"/>
      <c r="U13" s="26">
        <v>4</v>
      </c>
      <c r="V13" s="26">
        <v>0</v>
      </c>
      <c r="W13" s="26">
        <v>7</v>
      </c>
      <c r="X13" s="26">
        <v>0</v>
      </c>
      <c r="Y13" s="26">
        <v>16</v>
      </c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2018</v>
      </c>
      <c r="C14" s="26" t="s">
        <v>79</v>
      </c>
      <c r="D14" s="34" t="s">
        <v>41</v>
      </c>
      <c r="E14" s="26">
        <v>20</v>
      </c>
      <c r="F14" s="26">
        <v>2</v>
      </c>
      <c r="G14" s="26">
        <v>28</v>
      </c>
      <c r="H14" s="26">
        <v>7</v>
      </c>
      <c r="I14" s="26">
        <v>63</v>
      </c>
      <c r="J14" s="26">
        <v>8</v>
      </c>
      <c r="K14" s="26">
        <v>4</v>
      </c>
      <c r="L14" s="26">
        <v>21</v>
      </c>
      <c r="M14" s="26">
        <v>30</v>
      </c>
      <c r="N14" s="35">
        <v>0.496</v>
      </c>
      <c r="O14" s="58">
        <v>127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2019</v>
      </c>
      <c r="C15" s="26" t="s">
        <v>79</v>
      </c>
      <c r="D15" s="34" t="s">
        <v>41</v>
      </c>
      <c r="E15" s="26">
        <v>19</v>
      </c>
      <c r="F15" s="26">
        <v>0</v>
      </c>
      <c r="G15" s="26">
        <v>15</v>
      </c>
      <c r="H15" s="26">
        <v>3</v>
      </c>
      <c r="I15" s="26">
        <v>45</v>
      </c>
      <c r="J15" s="26">
        <v>16</v>
      </c>
      <c r="K15" s="26">
        <v>6</v>
      </c>
      <c r="L15" s="26">
        <v>8</v>
      </c>
      <c r="M15" s="26">
        <v>15</v>
      </c>
      <c r="N15" s="35">
        <v>0.38793103448275862</v>
      </c>
      <c r="O15" s="58">
        <v>116</v>
      </c>
      <c r="P15" s="18"/>
      <c r="Q15" s="18"/>
      <c r="R15" s="18"/>
      <c r="S15" s="18"/>
      <c r="T15" s="24"/>
      <c r="U15" s="26">
        <v>10</v>
      </c>
      <c r="V15" s="26">
        <v>0</v>
      </c>
      <c r="W15" s="26">
        <v>8</v>
      </c>
      <c r="X15" s="26">
        <v>0</v>
      </c>
      <c r="Y15" s="26">
        <v>23</v>
      </c>
      <c r="Z15" s="27"/>
      <c r="AA15" s="27"/>
      <c r="AB15" s="27"/>
      <c r="AC15" s="27"/>
      <c r="AD15" s="27"/>
      <c r="AE15" s="26"/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1">SUM(E5:E15)</f>
        <v>120</v>
      </c>
      <c r="F16" s="18">
        <f t="shared" si="1"/>
        <v>6</v>
      </c>
      <c r="G16" s="18">
        <f t="shared" si="1"/>
        <v>151</v>
      </c>
      <c r="H16" s="18">
        <f t="shared" si="1"/>
        <v>21</v>
      </c>
      <c r="I16" s="18">
        <f t="shared" si="1"/>
        <v>325</v>
      </c>
      <c r="J16" s="18">
        <f t="shared" si="1"/>
        <v>41</v>
      </c>
      <c r="K16" s="18">
        <f t="shared" si="1"/>
        <v>36</v>
      </c>
      <c r="L16" s="18">
        <f t="shared" si="1"/>
        <v>91</v>
      </c>
      <c r="M16" s="18">
        <f t="shared" si="1"/>
        <v>157</v>
      </c>
      <c r="N16" s="36">
        <f>PRODUCT(I16/O16)</f>
        <v>0.43450632159244712</v>
      </c>
      <c r="O16" s="37">
        <f t="shared" ref="O16:AJ16" si="2">SUM(O5:O15)</f>
        <v>747.97530864197529</v>
      </c>
      <c r="P16" s="18"/>
      <c r="Q16" s="18"/>
      <c r="R16" s="18"/>
      <c r="S16" s="18"/>
      <c r="T16" s="24" t="e">
        <f t="shared" si="0"/>
        <v>#DIV/0!</v>
      </c>
      <c r="U16" s="18">
        <f t="shared" si="2"/>
        <v>43</v>
      </c>
      <c r="V16" s="18">
        <f t="shared" si="2"/>
        <v>2</v>
      </c>
      <c r="W16" s="18">
        <f t="shared" si="2"/>
        <v>54</v>
      </c>
      <c r="X16" s="18">
        <f t="shared" si="2"/>
        <v>4</v>
      </c>
      <c r="Y16" s="18">
        <f t="shared" si="2"/>
        <v>107</v>
      </c>
      <c r="Z16" s="18">
        <f t="shared" si="2"/>
        <v>0</v>
      </c>
      <c r="AA16" s="18">
        <f t="shared" si="2"/>
        <v>0</v>
      </c>
      <c r="AB16" s="18">
        <f t="shared" si="2"/>
        <v>0</v>
      </c>
      <c r="AC16" s="18">
        <f t="shared" si="2"/>
        <v>0</v>
      </c>
      <c r="AD16" s="18">
        <f t="shared" si="2"/>
        <v>0</v>
      </c>
      <c r="AE16" s="18">
        <f t="shared" si="2"/>
        <v>1</v>
      </c>
      <c r="AF16" s="18">
        <f t="shared" si="2"/>
        <v>0</v>
      </c>
      <c r="AG16" s="18">
        <f t="shared" si="2"/>
        <v>1</v>
      </c>
      <c r="AH16" s="18">
        <f t="shared" si="2"/>
        <v>3</v>
      </c>
      <c r="AI16" s="18">
        <f t="shared" si="2"/>
        <v>2</v>
      </c>
      <c r="AJ16" s="18">
        <f t="shared" si="2"/>
        <v>0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4" t="s">
        <v>2</v>
      </c>
      <c r="C17" s="38"/>
      <c r="D17" s="39">
        <f>SUM(F16:H16)+((I16-F16-G16)/3)+(E16/3)+(AE16*25)+(AF16*25)+(AG16*10)+(AH16*25)+(AI16*20)+(AJ16*15)</f>
        <v>424</v>
      </c>
      <c r="E17" s="1"/>
      <c r="F17" s="1"/>
      <c r="G17" s="1"/>
      <c r="H17" s="1"/>
      <c r="I17" s="1"/>
      <c r="J17" s="1"/>
      <c r="K17" s="1"/>
      <c r="L17" s="1"/>
      <c r="M17" s="1"/>
      <c r="N17" s="4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41"/>
      <c r="AE17" s="1"/>
      <c r="AF17" s="1"/>
      <c r="AG17" s="24"/>
      <c r="AH17" s="1"/>
      <c r="AI17" s="41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0"/>
      <c r="O18" s="42"/>
      <c r="P18" s="1"/>
      <c r="Q18" s="43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44"/>
      <c r="D19" s="44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6" t="s">
        <v>35</v>
      </c>
      <c r="O19" s="24"/>
      <c r="P19" s="45" t="s">
        <v>32</v>
      </c>
      <c r="Q19" s="12"/>
      <c r="R19" s="12"/>
      <c r="S19" s="12"/>
      <c r="T19" s="46"/>
      <c r="U19" s="46"/>
      <c r="V19" s="46"/>
      <c r="W19" s="46"/>
      <c r="X19" s="46"/>
      <c r="Y19" s="12"/>
      <c r="Z19" s="12"/>
      <c r="AA19" s="12"/>
      <c r="AB19" s="11"/>
      <c r="AC19" s="12"/>
      <c r="AD19" s="12"/>
      <c r="AE19" s="12"/>
      <c r="AF19" s="12"/>
      <c r="AG19" s="11"/>
      <c r="AH19" s="12"/>
      <c r="AI19" s="12"/>
      <c r="AJ19" s="48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5" t="s">
        <v>17</v>
      </c>
      <c r="C20" s="12"/>
      <c r="D20" s="48"/>
      <c r="E20" s="26">
        <f>PRODUCT(E16)</f>
        <v>120</v>
      </c>
      <c r="F20" s="26">
        <f>PRODUCT(F16)</f>
        <v>6</v>
      </c>
      <c r="G20" s="26">
        <f>PRODUCT(G16)</f>
        <v>151</v>
      </c>
      <c r="H20" s="26">
        <f>PRODUCT(H16)</f>
        <v>21</v>
      </c>
      <c r="I20" s="26">
        <f>PRODUCT(I16)</f>
        <v>325</v>
      </c>
      <c r="J20" s="1"/>
      <c r="K20" s="49">
        <f>PRODUCT((F20+G20)/E20)</f>
        <v>1.3083333333333333</v>
      </c>
      <c r="L20" s="49">
        <f>PRODUCT(H20/E20)</f>
        <v>0.17499999999999999</v>
      </c>
      <c r="M20" s="49">
        <f>PRODUCT(I20/E20)</f>
        <v>2.7083333333333335</v>
      </c>
      <c r="N20" s="35">
        <f>PRODUCT(N16)</f>
        <v>0.43450632159244712</v>
      </c>
      <c r="O20" s="24">
        <f>PRODUCT(O16)</f>
        <v>747.97530864197529</v>
      </c>
      <c r="P20" s="50" t="s">
        <v>33</v>
      </c>
      <c r="Q20" s="51"/>
      <c r="R20" s="52" t="s">
        <v>47</v>
      </c>
      <c r="S20" s="52"/>
      <c r="T20" s="52"/>
      <c r="U20" s="52"/>
      <c r="V20" s="52"/>
      <c r="W20" s="52"/>
      <c r="X20" s="52"/>
      <c r="Y20" s="52"/>
      <c r="Z20" s="52"/>
      <c r="AA20" s="53"/>
      <c r="AB20" s="54" t="s">
        <v>36</v>
      </c>
      <c r="AC20" s="54"/>
      <c r="AD20" s="154" t="s">
        <v>48</v>
      </c>
      <c r="AE20" s="52"/>
      <c r="AF20" s="54"/>
      <c r="AG20" s="54"/>
      <c r="AH20" s="54"/>
      <c r="AI20" s="54"/>
      <c r="AJ20" s="157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5" t="s">
        <v>18</v>
      </c>
      <c r="C21" s="56"/>
      <c r="D21" s="57"/>
      <c r="E21" s="26">
        <f>SUM(U16)</f>
        <v>43</v>
      </c>
      <c r="F21" s="26">
        <f>SUM(V16)</f>
        <v>2</v>
      </c>
      <c r="G21" s="26">
        <f>SUM(W16)</f>
        <v>54</v>
      </c>
      <c r="H21" s="26">
        <f>SUM(X16)</f>
        <v>4</v>
      </c>
      <c r="I21" s="26">
        <f>SUM(Y16)</f>
        <v>107</v>
      </c>
      <c r="J21" s="1"/>
      <c r="K21" s="49">
        <f>PRODUCT((F21+G21)/E21)</f>
        <v>1.3023255813953489</v>
      </c>
      <c r="L21" s="49">
        <f>PRODUCT(H21/E21)</f>
        <v>9.3023255813953487E-2</v>
      </c>
      <c r="M21" s="49">
        <f>PRODUCT(I21/E21)</f>
        <v>2.4883720930232558</v>
      </c>
      <c r="N21" s="35">
        <f>PRODUCT(I21/O21)</f>
        <v>0.57837837837837835</v>
      </c>
      <c r="O21" s="58">
        <v>185</v>
      </c>
      <c r="P21" s="59" t="s">
        <v>109</v>
      </c>
      <c r="Q21" s="60"/>
      <c r="R21" s="61" t="s">
        <v>47</v>
      </c>
      <c r="S21" s="61"/>
      <c r="T21" s="61"/>
      <c r="U21" s="61"/>
      <c r="V21" s="61"/>
      <c r="W21" s="61"/>
      <c r="X21" s="61"/>
      <c r="Y21" s="61"/>
      <c r="Z21" s="61"/>
      <c r="AA21" s="62"/>
      <c r="AB21" s="63" t="s">
        <v>36</v>
      </c>
      <c r="AC21" s="63"/>
      <c r="AD21" s="155" t="s">
        <v>48</v>
      </c>
      <c r="AE21" s="61"/>
      <c r="AF21" s="63"/>
      <c r="AG21" s="63"/>
      <c r="AH21" s="63"/>
      <c r="AI21" s="63"/>
      <c r="AJ21" s="158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64" t="s">
        <v>19</v>
      </c>
      <c r="C22" s="65"/>
      <c r="D22" s="66"/>
      <c r="E22" s="27"/>
      <c r="F22" s="27"/>
      <c r="G22" s="27"/>
      <c r="H22" s="27"/>
      <c r="I22" s="27"/>
      <c r="J22" s="1"/>
      <c r="K22" s="67"/>
      <c r="L22" s="67"/>
      <c r="M22" s="67"/>
      <c r="N22" s="68"/>
      <c r="O22" s="24">
        <v>0</v>
      </c>
      <c r="P22" s="59" t="s">
        <v>110</v>
      </c>
      <c r="Q22" s="60"/>
      <c r="R22" s="61" t="s">
        <v>50</v>
      </c>
      <c r="S22" s="61"/>
      <c r="T22" s="61"/>
      <c r="U22" s="61"/>
      <c r="V22" s="61"/>
      <c r="W22" s="61"/>
      <c r="X22" s="61"/>
      <c r="Y22" s="61"/>
      <c r="Z22" s="61"/>
      <c r="AA22" s="62"/>
      <c r="AB22" s="63" t="s">
        <v>49</v>
      </c>
      <c r="AC22" s="63"/>
      <c r="AD22" s="155" t="s">
        <v>51</v>
      </c>
      <c r="AE22" s="61"/>
      <c r="AF22" s="63"/>
      <c r="AG22" s="63"/>
      <c r="AH22" s="63"/>
      <c r="AI22" s="63"/>
      <c r="AJ22" s="158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9" t="s">
        <v>20</v>
      </c>
      <c r="C23" s="70"/>
      <c r="D23" s="71"/>
      <c r="E23" s="18">
        <f>SUM(E20:E22)</f>
        <v>163</v>
      </c>
      <c r="F23" s="18">
        <f>SUM(F20:F22)</f>
        <v>8</v>
      </c>
      <c r="G23" s="18">
        <f>SUM(G20:G22)</f>
        <v>205</v>
      </c>
      <c r="H23" s="18">
        <f>SUM(H20:H22)</f>
        <v>25</v>
      </c>
      <c r="I23" s="18">
        <f>SUM(I20:I22)</f>
        <v>432</v>
      </c>
      <c r="J23" s="1"/>
      <c r="K23" s="72">
        <f>PRODUCT((F23+G23)/E23)</f>
        <v>1.3067484662576687</v>
      </c>
      <c r="L23" s="72">
        <f>PRODUCT(H23/E23)</f>
        <v>0.15337423312883436</v>
      </c>
      <c r="M23" s="72">
        <f>PRODUCT(I23/E23)</f>
        <v>2.6503067484662575</v>
      </c>
      <c r="N23" s="36">
        <f>PRODUCT(I23/O23)</f>
        <v>0.46303476201188287</v>
      </c>
      <c r="O23" s="24">
        <f>SUM(O20:O22)</f>
        <v>932.97530864197529</v>
      </c>
      <c r="P23" s="73" t="s">
        <v>34</v>
      </c>
      <c r="Q23" s="74"/>
      <c r="R23" s="75" t="s">
        <v>50</v>
      </c>
      <c r="S23" s="75"/>
      <c r="T23" s="75"/>
      <c r="U23" s="75"/>
      <c r="V23" s="75"/>
      <c r="W23" s="75"/>
      <c r="X23" s="75"/>
      <c r="Y23" s="75"/>
      <c r="Z23" s="75"/>
      <c r="AA23" s="76"/>
      <c r="AB23" s="77" t="s">
        <v>49</v>
      </c>
      <c r="AC23" s="77"/>
      <c r="AD23" s="156" t="s">
        <v>51</v>
      </c>
      <c r="AE23" s="75"/>
      <c r="AF23" s="77"/>
      <c r="AG23" s="77"/>
      <c r="AH23" s="77"/>
      <c r="AI23" s="77"/>
      <c r="AJ23" s="159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41"/>
      <c r="C24" s="41"/>
      <c r="D24" s="41"/>
      <c r="E24" s="41"/>
      <c r="F24" s="41"/>
      <c r="G24" s="41"/>
      <c r="H24" s="41"/>
      <c r="I24" s="41"/>
      <c r="J24" s="1"/>
      <c r="K24" s="41"/>
      <c r="L24" s="41"/>
      <c r="M24" s="41"/>
      <c r="N24" s="40"/>
      <c r="O24" s="24"/>
      <c r="P24" s="1"/>
      <c r="Q24" s="43"/>
      <c r="R24" s="1"/>
      <c r="S24" s="1"/>
      <c r="T24" s="24"/>
      <c r="U24" s="24"/>
      <c r="V24" s="78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37</v>
      </c>
      <c r="C25" s="1"/>
      <c r="D25" s="1" t="s">
        <v>42</v>
      </c>
      <c r="E25" s="1"/>
      <c r="F25" s="24"/>
      <c r="G25" s="1"/>
      <c r="H25" s="1"/>
      <c r="I25" s="1"/>
      <c r="J25" s="1"/>
      <c r="K25" s="1"/>
      <c r="L25" s="1"/>
      <c r="M25" s="1"/>
      <c r="N25" s="43"/>
      <c r="O25" s="24"/>
      <c r="P25" s="1"/>
      <c r="Q25" s="43"/>
      <c r="R25" s="1"/>
      <c r="S25" s="1"/>
      <c r="T25" s="24"/>
      <c r="U25" s="24"/>
      <c r="V25" s="78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39</v>
      </c>
      <c r="E26" s="1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78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78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78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78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78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1"/>
      <c r="S31" s="1"/>
      <c r="T31" s="24"/>
      <c r="U31" s="1"/>
      <c r="V31" s="1"/>
      <c r="W31" s="1"/>
      <c r="X31" s="1"/>
      <c r="Y31" s="24"/>
      <c r="Z31" s="24"/>
      <c r="AA31" s="78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1"/>
      <c r="S32" s="1"/>
      <c r="T32" s="24"/>
      <c r="U32" s="1"/>
      <c r="V32" s="1"/>
      <c r="W32" s="1"/>
      <c r="X32" s="1"/>
      <c r="Y32" s="24"/>
      <c r="Z32" s="24"/>
      <c r="AA32" s="78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1"/>
      <c r="S33" s="1"/>
      <c r="T33" s="24"/>
      <c r="U33" s="1"/>
      <c r="V33" s="1"/>
      <c r="W33" s="1"/>
      <c r="X33" s="1"/>
      <c r="Y33" s="24"/>
      <c r="Z33" s="24"/>
      <c r="AA33" s="78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78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78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78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78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24"/>
      <c r="Z38" s="24"/>
      <c r="AA38" s="78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78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78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78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78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78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78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78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78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78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78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78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78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78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78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78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78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78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78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78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78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1"/>
      <c r="V59" s="1"/>
      <c r="W59" s="1"/>
      <c r="X59" s="1"/>
      <c r="Y59" s="24"/>
      <c r="Z59" s="24"/>
      <c r="AA59" s="78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1"/>
      <c r="V60" s="1"/>
      <c r="W60" s="1"/>
      <c r="X60" s="1"/>
      <c r="Y60" s="24"/>
      <c r="Z60" s="24"/>
      <c r="AA60" s="78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1"/>
      <c r="V61" s="1"/>
      <c r="W61" s="1"/>
      <c r="X61" s="1"/>
      <c r="Y61" s="24"/>
      <c r="Z61" s="24"/>
      <c r="AA61" s="78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1"/>
      <c r="V62" s="1"/>
      <c r="W62" s="1"/>
      <c r="X62" s="1"/>
      <c r="Y62" s="24"/>
      <c r="Z62" s="24"/>
      <c r="AA62" s="78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1"/>
      <c r="V63" s="1"/>
      <c r="W63" s="1"/>
      <c r="X63" s="1"/>
      <c r="Y63" s="24"/>
      <c r="Z63" s="24"/>
      <c r="AA63" s="78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1"/>
      <c r="V64" s="1"/>
      <c r="W64" s="1"/>
      <c r="X64" s="1"/>
      <c r="Y64" s="24"/>
      <c r="Z64" s="24"/>
      <c r="AA64" s="78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1"/>
      <c r="V65" s="1"/>
      <c r="W65" s="1"/>
      <c r="X65" s="1"/>
      <c r="Y65" s="24"/>
      <c r="Z65" s="24"/>
      <c r="AA65" s="78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1"/>
      <c r="V66" s="1"/>
      <c r="W66" s="1"/>
      <c r="X66" s="1"/>
      <c r="Y66" s="24"/>
      <c r="Z66" s="24"/>
      <c r="AA66" s="78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1"/>
      <c r="V67" s="1"/>
      <c r="W67" s="1"/>
      <c r="X67" s="1"/>
      <c r="Y67" s="24"/>
      <c r="Z67" s="24"/>
      <c r="AA67" s="78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1"/>
      <c r="V68" s="1"/>
      <c r="W68" s="1"/>
      <c r="X68" s="1"/>
      <c r="Y68" s="24"/>
      <c r="Z68" s="24"/>
      <c r="AA68" s="78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1"/>
      <c r="V69" s="1"/>
      <c r="W69" s="1"/>
      <c r="X69" s="1"/>
      <c r="Y69" s="24"/>
      <c r="Z69" s="24"/>
      <c r="AA69" s="78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1"/>
      <c r="V70" s="1"/>
      <c r="W70" s="1"/>
      <c r="X70" s="1"/>
      <c r="Y70" s="24"/>
      <c r="Z70" s="24"/>
      <c r="AA70" s="78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1"/>
      <c r="V71" s="1"/>
      <c r="W71" s="1"/>
      <c r="X71" s="1"/>
      <c r="Y71" s="24"/>
      <c r="Z71" s="24"/>
      <c r="AA71" s="78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1"/>
      <c r="V72" s="1"/>
      <c r="W72" s="1"/>
      <c r="X72" s="1"/>
      <c r="Y72" s="24"/>
      <c r="Z72" s="24"/>
      <c r="AA72" s="78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1"/>
      <c r="V73" s="1"/>
      <c r="W73" s="1"/>
      <c r="X73" s="1"/>
      <c r="Y73" s="24"/>
      <c r="Z73" s="24"/>
      <c r="AA73" s="78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1"/>
      <c r="V74" s="1"/>
      <c r="W74" s="1"/>
      <c r="X74" s="1"/>
      <c r="Y74" s="24"/>
      <c r="Z74" s="24"/>
      <c r="AA74" s="78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1"/>
      <c r="V75" s="1"/>
      <c r="W75" s="1"/>
      <c r="X75" s="1"/>
      <c r="Y75" s="24"/>
      <c r="Z75" s="24"/>
      <c r="AA75" s="78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1"/>
      <c r="V76" s="1"/>
      <c r="W76" s="1"/>
      <c r="X76" s="1"/>
      <c r="Y76" s="24"/>
      <c r="Z76" s="24"/>
      <c r="AA76" s="78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1"/>
      <c r="V77" s="1"/>
      <c r="W77" s="1"/>
      <c r="X77" s="1"/>
      <c r="Y77" s="24"/>
      <c r="Z77" s="24"/>
      <c r="AA77" s="78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24"/>
      <c r="R78" s="24"/>
      <c r="S78" s="24"/>
      <c r="T78" s="24"/>
      <c r="U78" s="1"/>
      <c r="V78" s="1"/>
      <c r="W78" s="1"/>
      <c r="X78" s="1"/>
      <c r="Y78" s="24"/>
      <c r="Z78" s="24"/>
      <c r="AA78" s="78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24"/>
      <c r="R79" s="24"/>
      <c r="S79" s="24"/>
      <c r="T79" s="24"/>
      <c r="U79" s="1"/>
      <c r="V79" s="1"/>
      <c r="W79" s="1"/>
      <c r="X79" s="1"/>
      <c r="Y79" s="24"/>
      <c r="Z79" s="24"/>
      <c r="AA79" s="78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24"/>
      <c r="R80" s="24"/>
      <c r="S80" s="24"/>
      <c r="T80" s="24"/>
      <c r="U80" s="1"/>
      <c r="V80" s="1"/>
      <c r="W80" s="1"/>
      <c r="X80" s="1"/>
      <c r="Y80" s="24"/>
      <c r="Z80" s="24"/>
      <c r="AA80" s="78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24"/>
      <c r="R81" s="24"/>
      <c r="S81" s="24"/>
      <c r="T81" s="24"/>
      <c r="U81" s="1"/>
      <c r="V81" s="1"/>
      <c r="W81" s="1"/>
      <c r="X81" s="1"/>
      <c r="Y81" s="24"/>
      <c r="Z81" s="24"/>
      <c r="AA81" s="78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24"/>
      <c r="R82" s="24"/>
      <c r="S82" s="24"/>
      <c r="T82" s="24"/>
      <c r="U82" s="1"/>
      <c r="V82" s="1"/>
      <c r="W82" s="1"/>
      <c r="X82" s="1"/>
      <c r="Y82" s="24"/>
      <c r="Z82" s="24"/>
      <c r="AA82" s="78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24"/>
      <c r="R83" s="24"/>
      <c r="S83" s="24"/>
      <c r="T83" s="24"/>
      <c r="U83" s="1"/>
      <c r="V83" s="1"/>
      <c r="W83" s="1"/>
      <c r="X83" s="1"/>
      <c r="Y83" s="24"/>
      <c r="Z83" s="24"/>
      <c r="AA83" s="78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24"/>
      <c r="R84" s="24"/>
      <c r="S84" s="24"/>
      <c r="T84" s="24"/>
      <c r="U84" s="1"/>
      <c r="V84" s="1"/>
      <c r="W84" s="1"/>
      <c r="X84" s="1"/>
      <c r="Y84" s="24"/>
      <c r="Z84" s="24"/>
      <c r="AA84" s="78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4"/>
      <c r="Q85" s="24"/>
      <c r="R85" s="24"/>
      <c r="S85" s="24"/>
      <c r="T85" s="24"/>
      <c r="U85" s="1"/>
      <c r="V85" s="1"/>
      <c r="W85" s="1"/>
      <c r="X85" s="1"/>
      <c r="Y85" s="24"/>
      <c r="Z85" s="24"/>
      <c r="AA85" s="78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4"/>
      <c r="Q86" s="24"/>
      <c r="R86" s="24"/>
      <c r="S86" s="24"/>
      <c r="T86" s="24"/>
      <c r="U86" s="1"/>
      <c r="V86" s="1"/>
      <c r="W86" s="1"/>
      <c r="X86" s="1"/>
      <c r="Y86" s="24"/>
      <c r="Z86" s="24"/>
      <c r="AA86" s="78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4"/>
      <c r="Q87" s="24"/>
      <c r="R87" s="24"/>
      <c r="S87" s="24"/>
      <c r="T87" s="24"/>
      <c r="U87" s="1"/>
      <c r="V87" s="1"/>
      <c r="W87" s="1"/>
      <c r="X87" s="1"/>
      <c r="Y87" s="24"/>
      <c r="Z87" s="24"/>
      <c r="AA87" s="78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4"/>
      <c r="Q88" s="24"/>
      <c r="R88" s="24"/>
      <c r="S88" s="24"/>
      <c r="T88" s="24"/>
      <c r="U88" s="1"/>
      <c r="V88" s="1"/>
      <c r="W88" s="1"/>
      <c r="X88" s="1"/>
      <c r="Y88" s="24"/>
      <c r="Z88" s="24"/>
      <c r="AA88" s="78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U89" s="1"/>
      <c r="V89" s="1"/>
      <c r="W89" s="1"/>
      <c r="X89" s="1"/>
      <c r="Y89" s="24"/>
      <c r="Z89" s="24"/>
      <c r="AA89" s="78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U90" s="1"/>
      <c r="V90" s="1"/>
      <c r="W90" s="1"/>
      <c r="X90" s="1"/>
      <c r="Y90" s="24"/>
      <c r="Z90" s="24"/>
      <c r="AA90" s="78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U91" s="1"/>
      <c r="V91" s="1"/>
      <c r="W91" s="1"/>
      <c r="X91" s="1"/>
      <c r="Y91" s="24"/>
      <c r="Z91" s="24"/>
      <c r="AA91" s="78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U92" s="1"/>
      <c r="V92" s="1"/>
      <c r="W92" s="1"/>
      <c r="X92" s="1"/>
      <c r="Y92" s="24"/>
      <c r="Z92" s="24"/>
      <c r="AA92" s="78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U93" s="1"/>
      <c r="V93" s="1"/>
      <c r="W93" s="1"/>
      <c r="X93" s="1"/>
      <c r="Y93" s="24"/>
      <c r="Z93" s="24"/>
      <c r="AA93" s="78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24"/>
      <c r="Z94" s="24"/>
      <c r="AA94" s="78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24"/>
      <c r="Z95" s="24"/>
      <c r="AA95" s="78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24"/>
      <c r="Z96" s="24"/>
      <c r="AA96" s="78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24"/>
      <c r="Z97" s="24"/>
      <c r="AA97" s="78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24"/>
      <c r="Z98" s="24"/>
      <c r="AA98" s="78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24"/>
      <c r="Z99" s="24"/>
      <c r="AA99" s="78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24"/>
      <c r="Z100" s="24"/>
      <c r="AA100" s="78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24"/>
      <c r="Z101" s="24"/>
      <c r="AA101" s="78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7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16"/>
      <c r="Q102" s="116"/>
      <c r="R102" s="116"/>
      <c r="S102" s="105"/>
      <c r="T102" s="42"/>
      <c r="U102" s="1"/>
      <c r="V102" s="1"/>
      <c r="W102" s="1"/>
      <c r="X102" s="1"/>
      <c r="Y102" s="24"/>
      <c r="Z102" s="24"/>
      <c r="AA102" s="78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7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16"/>
      <c r="Q103" s="116"/>
      <c r="R103" s="116"/>
      <c r="S103" s="105"/>
      <c r="T103" s="42"/>
      <c r="U103" s="1"/>
      <c r="V103" s="1"/>
      <c r="W103" s="1"/>
      <c r="X103" s="1"/>
      <c r="Y103" s="24"/>
      <c r="Z103" s="24"/>
      <c r="AA103" s="78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7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16"/>
      <c r="Q104" s="116"/>
      <c r="R104" s="116"/>
      <c r="S104" s="105"/>
      <c r="T104" s="42"/>
      <c r="U104" s="1"/>
      <c r="V104" s="1"/>
      <c r="W104" s="1"/>
      <c r="X104" s="1"/>
      <c r="Y104" s="24"/>
      <c r="Z104" s="24"/>
      <c r="AA104" s="78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7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16"/>
      <c r="Q105" s="116"/>
      <c r="R105" s="116"/>
      <c r="S105" s="105"/>
      <c r="T105" s="42"/>
      <c r="U105" s="1"/>
      <c r="V105" s="1"/>
      <c r="W105" s="1"/>
      <c r="X105" s="1"/>
      <c r="Y105" s="24"/>
      <c r="Z105" s="24"/>
      <c r="AA105" s="78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7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16"/>
      <c r="Q106" s="116"/>
      <c r="R106" s="116"/>
      <c r="S106" s="105"/>
      <c r="T106" s="42"/>
      <c r="U106" s="1"/>
      <c r="V106" s="1"/>
      <c r="W106" s="1"/>
      <c r="X106" s="1"/>
      <c r="Y106" s="24"/>
      <c r="Z106" s="24"/>
      <c r="AA106" s="78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7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16"/>
      <c r="Q107" s="116"/>
      <c r="R107" s="116"/>
      <c r="S107" s="105"/>
      <c r="T107" s="42"/>
      <c r="U107" s="1"/>
      <c r="V107" s="1"/>
      <c r="W107" s="1"/>
      <c r="X107" s="1"/>
      <c r="Y107" s="24"/>
      <c r="Z107" s="24"/>
      <c r="AA107" s="78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7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16"/>
      <c r="Q108" s="116"/>
      <c r="R108" s="116"/>
      <c r="S108" s="105"/>
      <c r="T108" s="42"/>
      <c r="U108" s="1"/>
      <c r="V108" s="1"/>
      <c r="W108" s="1"/>
      <c r="X108" s="1"/>
      <c r="Y108" s="24"/>
      <c r="Z108" s="24"/>
      <c r="AA108" s="78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7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16"/>
      <c r="Q109" s="116"/>
      <c r="R109" s="116"/>
      <c r="S109" s="105"/>
      <c r="T109" s="42"/>
      <c r="U109" s="1"/>
      <c r="V109" s="1"/>
      <c r="W109" s="1"/>
      <c r="X109" s="1"/>
      <c r="Y109" s="24"/>
      <c r="Z109" s="24"/>
      <c r="AA109" s="78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7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16"/>
      <c r="Q110" s="116"/>
      <c r="R110" s="116"/>
      <c r="S110" s="105"/>
      <c r="T110" s="42"/>
      <c r="U110" s="1"/>
      <c r="V110" s="1"/>
      <c r="W110" s="1"/>
      <c r="X110" s="1"/>
      <c r="Y110" s="24"/>
      <c r="Z110" s="24"/>
      <c r="AA110" s="78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7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16"/>
      <c r="Q111" s="116"/>
      <c r="R111" s="116"/>
      <c r="S111" s="105"/>
      <c r="T111" s="42"/>
      <c r="U111" s="1"/>
      <c r="V111" s="1"/>
      <c r="W111" s="1"/>
      <c r="X111" s="1"/>
      <c r="Y111" s="24"/>
      <c r="Z111" s="24"/>
      <c r="AA111" s="78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7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16"/>
      <c r="Q112" s="116"/>
      <c r="R112" s="116"/>
      <c r="S112" s="105"/>
      <c r="T112" s="42"/>
      <c r="U112" s="1"/>
      <c r="V112" s="1"/>
      <c r="W112" s="1"/>
      <c r="X112" s="1"/>
      <c r="Y112" s="24"/>
      <c r="Z112" s="24"/>
      <c r="AA112" s="78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7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16"/>
      <c r="Q113" s="116"/>
      <c r="R113" s="116"/>
      <c r="S113" s="105"/>
      <c r="T113" s="42"/>
      <c r="U113" s="1"/>
      <c r="V113" s="1"/>
      <c r="W113" s="1"/>
      <c r="X113" s="1"/>
      <c r="Y113" s="24"/>
      <c r="Z113" s="24"/>
      <c r="AA113" s="78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7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16"/>
      <c r="Q114" s="116"/>
      <c r="R114" s="116"/>
      <c r="S114" s="105"/>
      <c r="T114" s="42"/>
      <c r="U114" s="1"/>
      <c r="V114" s="1"/>
      <c r="W114" s="1"/>
      <c r="X114" s="1"/>
      <c r="Y114" s="24"/>
      <c r="Z114" s="24"/>
      <c r="AA114" s="78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7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16"/>
      <c r="Q115" s="116"/>
      <c r="R115" s="116"/>
      <c r="S115" s="105"/>
      <c r="T115" s="42"/>
      <c r="U115" s="1"/>
      <c r="V115" s="1"/>
      <c r="W115" s="1"/>
      <c r="X115" s="1"/>
      <c r="Y115" s="24"/>
      <c r="Z115" s="24"/>
      <c r="AA115" s="78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7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16"/>
      <c r="Q116" s="116"/>
      <c r="R116" s="116"/>
      <c r="S116" s="105"/>
      <c r="T116" s="42"/>
      <c r="U116" s="1"/>
      <c r="V116" s="1"/>
      <c r="W116" s="1"/>
      <c r="X116" s="1"/>
      <c r="Y116" s="24"/>
      <c r="Z116" s="24"/>
      <c r="AA116" s="78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7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16"/>
      <c r="Q117" s="116"/>
      <c r="R117" s="116"/>
      <c r="S117" s="105"/>
      <c r="T117" s="42"/>
      <c r="U117" s="1"/>
      <c r="V117" s="1"/>
      <c r="W117" s="1"/>
      <c r="X117" s="1"/>
      <c r="Y117" s="24"/>
      <c r="Z117" s="24"/>
      <c r="AA117" s="78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7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16"/>
      <c r="Q118" s="116"/>
      <c r="R118" s="116"/>
      <c r="S118" s="105"/>
      <c r="T118" s="42"/>
      <c r="U118" s="1"/>
      <c r="V118" s="1"/>
      <c r="W118" s="1"/>
      <c r="X118" s="1"/>
      <c r="Y118" s="24"/>
      <c r="Z118" s="24"/>
      <c r="AA118" s="78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7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16"/>
      <c r="Q119" s="116"/>
      <c r="R119" s="116"/>
      <c r="S119" s="105"/>
      <c r="T119" s="42"/>
      <c r="U119" s="1"/>
      <c r="V119" s="1"/>
      <c r="W119" s="1"/>
      <c r="X119" s="1"/>
      <c r="Y119" s="24"/>
      <c r="Z119" s="24"/>
      <c r="AA119" s="78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7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16"/>
      <c r="Q120" s="116"/>
      <c r="R120" s="116"/>
      <c r="S120" s="105"/>
      <c r="T120" s="42"/>
      <c r="U120" s="1"/>
      <c r="V120" s="1"/>
      <c r="W120" s="1"/>
      <c r="X120" s="1"/>
      <c r="Y120" s="24"/>
      <c r="Z120" s="24"/>
      <c r="AA120" s="78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7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16"/>
      <c r="Q121" s="116"/>
      <c r="R121" s="116"/>
      <c r="S121" s="105"/>
      <c r="T121" s="42"/>
      <c r="U121" s="1"/>
      <c r="V121" s="1"/>
      <c r="W121" s="1"/>
      <c r="X121" s="1"/>
      <c r="Y121" s="24"/>
      <c r="Z121" s="24"/>
      <c r="AA121" s="78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7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16"/>
      <c r="Q122" s="116"/>
      <c r="R122" s="116"/>
      <c r="S122" s="105"/>
      <c r="T122" s="42"/>
      <c r="U122" s="1"/>
      <c r="V122" s="1"/>
      <c r="W122" s="1"/>
      <c r="X122" s="1"/>
      <c r="Y122" s="24"/>
      <c r="Z122" s="24"/>
      <c r="AA122" s="78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7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16"/>
      <c r="Q123" s="116"/>
      <c r="R123" s="116"/>
      <c r="S123" s="105"/>
      <c r="T123" s="42"/>
      <c r="U123" s="1"/>
      <c r="V123" s="1"/>
      <c r="W123" s="1"/>
      <c r="X123" s="1"/>
      <c r="Y123" s="24"/>
      <c r="Z123" s="24"/>
      <c r="AA123" s="78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7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16"/>
      <c r="Q124" s="116"/>
      <c r="R124" s="116"/>
      <c r="S124" s="105"/>
      <c r="T124" s="42"/>
      <c r="U124" s="1"/>
      <c r="V124" s="1"/>
      <c r="W124" s="1"/>
      <c r="X124" s="1"/>
      <c r="Y124" s="24"/>
      <c r="Z124" s="24"/>
      <c r="AA124" s="78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7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16"/>
      <c r="Q125" s="116"/>
      <c r="R125" s="116"/>
      <c r="S125" s="105"/>
      <c r="T125" s="42"/>
      <c r="U125" s="1"/>
      <c r="V125" s="1"/>
      <c r="W125" s="1"/>
      <c r="X125" s="1"/>
      <c r="Y125" s="24"/>
      <c r="Z125" s="24"/>
      <c r="AA125" s="78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7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16"/>
      <c r="Q126" s="116"/>
      <c r="R126" s="116"/>
      <c r="S126" s="105"/>
      <c r="T126" s="42"/>
      <c r="U126" s="1"/>
      <c r="V126" s="1"/>
      <c r="W126" s="1"/>
      <c r="X126" s="1"/>
      <c r="Y126" s="24"/>
      <c r="Z126" s="24"/>
      <c r="AA126" s="78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7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16"/>
      <c r="Q127" s="116"/>
      <c r="R127" s="116"/>
      <c r="S127" s="105"/>
      <c r="T127" s="42"/>
      <c r="U127" s="1"/>
      <c r="V127" s="1"/>
      <c r="W127" s="1"/>
      <c r="X127" s="1"/>
      <c r="Y127" s="24"/>
      <c r="Z127" s="24"/>
      <c r="AA127" s="78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7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16"/>
      <c r="Q128" s="116"/>
      <c r="R128" s="116"/>
      <c r="S128" s="105"/>
      <c r="T128" s="42"/>
      <c r="U128" s="1"/>
      <c r="V128" s="1"/>
      <c r="W128" s="1"/>
      <c r="X128" s="1"/>
      <c r="Y128" s="24"/>
      <c r="Z128" s="24"/>
      <c r="AA128" s="78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7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16"/>
      <c r="Q129" s="116"/>
      <c r="R129" s="116"/>
      <c r="S129" s="105"/>
      <c r="T129" s="42"/>
      <c r="U129" s="1"/>
      <c r="V129" s="1"/>
      <c r="W129" s="1"/>
      <c r="X129" s="1"/>
      <c r="Y129" s="24"/>
      <c r="Z129" s="24"/>
      <c r="AA129" s="78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7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16"/>
      <c r="Q130" s="116"/>
      <c r="R130" s="116"/>
      <c r="S130" s="105"/>
      <c r="T130" s="42"/>
      <c r="U130" s="1"/>
      <c r="V130" s="1"/>
      <c r="W130" s="1"/>
      <c r="X130" s="1"/>
      <c r="Y130" s="24"/>
      <c r="Z130" s="24"/>
      <c r="AA130" s="78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7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16"/>
      <c r="Q131" s="116"/>
      <c r="R131" s="116"/>
      <c r="S131" s="105"/>
      <c r="T131" s="42"/>
      <c r="U131" s="1"/>
      <c r="V131" s="1"/>
      <c r="W131" s="1"/>
      <c r="X131" s="1"/>
      <c r="Y131" s="24"/>
      <c r="Z131" s="24"/>
      <c r="AA131" s="78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7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16"/>
      <c r="Q132" s="116"/>
      <c r="R132" s="116"/>
      <c r="S132" s="105"/>
      <c r="T132" s="42"/>
      <c r="U132" s="1"/>
      <c r="V132" s="1"/>
      <c r="W132" s="1"/>
      <c r="X132" s="1"/>
      <c r="Y132" s="24"/>
      <c r="Z132" s="24"/>
      <c r="AA132" s="78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7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16"/>
      <c r="Q133" s="116"/>
      <c r="R133" s="116"/>
      <c r="S133" s="105"/>
      <c r="T133" s="42"/>
      <c r="U133" s="1"/>
      <c r="V133" s="1"/>
      <c r="W133" s="1"/>
      <c r="X133" s="1"/>
      <c r="Y133" s="24"/>
      <c r="Z133" s="24"/>
      <c r="AA133" s="78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7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16"/>
      <c r="Q134" s="116"/>
      <c r="R134" s="116"/>
      <c r="S134" s="105"/>
      <c r="T134" s="42"/>
      <c r="U134" s="1"/>
      <c r="V134" s="1"/>
      <c r="W134" s="1"/>
      <c r="X134" s="1"/>
      <c r="Y134" s="24"/>
      <c r="Z134" s="24"/>
      <c r="AA134" s="78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7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16"/>
      <c r="Q135" s="116"/>
      <c r="R135" s="116"/>
      <c r="S135" s="105"/>
      <c r="T135" s="42"/>
      <c r="U135" s="1"/>
      <c r="V135" s="1"/>
      <c r="W135" s="1"/>
      <c r="X135" s="1"/>
      <c r="Y135" s="24"/>
      <c r="Z135" s="24"/>
      <c r="AA135" s="78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7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16"/>
      <c r="Q136" s="116"/>
      <c r="R136" s="116"/>
      <c r="S136" s="105"/>
      <c r="T136" s="42"/>
      <c r="U136" s="1"/>
      <c r="V136" s="1"/>
      <c r="W136" s="1"/>
      <c r="X136" s="1"/>
      <c r="Y136" s="24"/>
      <c r="Z136" s="24"/>
      <c r="AA136" s="78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7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16"/>
      <c r="Q137" s="116"/>
      <c r="R137" s="116"/>
      <c r="S137" s="105"/>
      <c r="T137" s="42"/>
      <c r="U137" s="1"/>
      <c r="V137" s="1"/>
      <c r="W137" s="1"/>
      <c r="X137" s="1"/>
      <c r="Y137" s="24"/>
      <c r="Z137" s="24"/>
      <c r="AA137" s="78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7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16"/>
      <c r="Q138" s="116"/>
      <c r="R138" s="116"/>
      <c r="S138" s="105"/>
      <c r="T138" s="42"/>
      <c r="U138" s="1"/>
      <c r="V138" s="1"/>
      <c r="W138" s="1"/>
      <c r="X138" s="1"/>
      <c r="Y138" s="24"/>
      <c r="Z138" s="24"/>
      <c r="AA138" s="78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7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16"/>
      <c r="Q139" s="116"/>
      <c r="R139" s="116"/>
      <c r="S139" s="105"/>
      <c r="T139" s="42"/>
      <c r="U139" s="1"/>
      <c r="V139" s="1"/>
      <c r="W139" s="1"/>
      <c r="X139" s="1"/>
      <c r="Y139" s="24"/>
      <c r="Z139" s="24"/>
      <c r="AA139" s="78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7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16"/>
      <c r="Q140" s="116"/>
      <c r="R140" s="116"/>
      <c r="S140" s="105"/>
      <c r="T140" s="42"/>
      <c r="U140" s="1"/>
      <c r="V140" s="1"/>
      <c r="W140" s="1"/>
      <c r="X140" s="1"/>
      <c r="Y140" s="24"/>
      <c r="Z140" s="24"/>
      <c r="AA140" s="78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7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16"/>
      <c r="Q141" s="116"/>
      <c r="R141" s="116"/>
      <c r="S141" s="105"/>
      <c r="T141" s="42"/>
      <c r="U141" s="1"/>
      <c r="V141" s="1"/>
      <c r="W141" s="1"/>
      <c r="X141" s="1"/>
      <c r="Y141" s="24"/>
      <c r="Z141" s="24"/>
      <c r="AA141" s="78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7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16"/>
      <c r="Q142" s="116"/>
      <c r="R142" s="116"/>
      <c r="S142" s="105"/>
      <c r="T142" s="42"/>
      <c r="U142" s="1"/>
      <c r="V142" s="1"/>
      <c r="W142" s="1"/>
      <c r="X142" s="1"/>
      <c r="Y142" s="24"/>
      <c r="Z142" s="24"/>
      <c r="AA142" s="78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7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16"/>
      <c r="Q143" s="116"/>
      <c r="R143" s="116"/>
      <c r="S143" s="105"/>
      <c r="T143" s="42"/>
      <c r="U143" s="1"/>
      <c r="V143" s="1"/>
      <c r="W143" s="1"/>
      <c r="X143" s="1"/>
      <c r="Y143" s="24"/>
      <c r="Z143" s="24"/>
      <c r="AA143" s="78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7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16"/>
      <c r="Q144" s="116"/>
      <c r="R144" s="116"/>
      <c r="S144" s="105"/>
      <c r="T144" s="42"/>
      <c r="U144" s="1"/>
      <c r="V144" s="1"/>
      <c r="W144" s="1"/>
      <c r="X144" s="1"/>
      <c r="Y144" s="24"/>
      <c r="Z144" s="24"/>
      <c r="AA144" s="78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7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16"/>
      <c r="Q145" s="116"/>
      <c r="R145" s="116"/>
      <c r="S145" s="105"/>
      <c r="T145" s="42"/>
      <c r="U145" s="1"/>
      <c r="V145" s="1"/>
      <c r="W145" s="1"/>
      <c r="X145" s="1"/>
      <c r="Y145" s="24"/>
      <c r="Z145" s="24"/>
      <c r="AA145" s="78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7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16"/>
      <c r="Q146" s="116"/>
      <c r="R146" s="116"/>
      <c r="S146" s="105"/>
      <c r="T146" s="42"/>
      <c r="U146" s="1"/>
      <c r="V146" s="1"/>
      <c r="W146" s="1"/>
      <c r="X146" s="1"/>
      <c r="Y146" s="24"/>
      <c r="Z146" s="24"/>
      <c r="AA146" s="78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7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16"/>
      <c r="Q147" s="116"/>
      <c r="R147" s="116"/>
      <c r="S147" s="105"/>
      <c r="T147" s="42"/>
      <c r="U147" s="1"/>
      <c r="V147" s="1"/>
      <c r="W147" s="1"/>
      <c r="X147" s="1"/>
      <c r="Y147" s="24"/>
      <c r="Z147" s="24"/>
      <c r="AA147" s="78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7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16"/>
      <c r="Q148" s="116"/>
      <c r="R148" s="116"/>
      <c r="S148" s="105"/>
      <c r="T148" s="42"/>
      <c r="U148" s="1"/>
      <c r="V148" s="1"/>
      <c r="W148" s="1"/>
      <c r="X148" s="1"/>
      <c r="Y148" s="24"/>
      <c r="Z148" s="24"/>
      <c r="AA148" s="78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7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16"/>
      <c r="Q149" s="116"/>
      <c r="R149" s="116"/>
      <c r="S149" s="105"/>
      <c r="T149" s="42"/>
      <c r="U149" s="1"/>
      <c r="V149" s="1"/>
      <c r="W149" s="1"/>
      <c r="X149" s="1"/>
      <c r="Y149" s="24"/>
      <c r="Z149" s="24"/>
      <c r="AA149" s="78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7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16"/>
      <c r="Q150" s="116"/>
      <c r="R150" s="116"/>
      <c r="S150" s="105"/>
      <c r="T150" s="42"/>
      <c r="U150" s="1"/>
      <c r="V150" s="1"/>
      <c r="W150" s="1"/>
      <c r="X150" s="1"/>
      <c r="Y150" s="24"/>
      <c r="Z150" s="24"/>
      <c r="AA150" s="78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7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16"/>
      <c r="Q151" s="116"/>
      <c r="R151" s="116"/>
      <c r="S151" s="105"/>
      <c r="T151" s="42"/>
      <c r="U151" s="1"/>
      <c r="V151" s="1"/>
      <c r="W151" s="1"/>
      <c r="X151" s="1"/>
      <c r="Y151" s="24"/>
      <c r="Z151" s="24"/>
      <c r="AA151" s="78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7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16"/>
      <c r="Q152" s="116"/>
      <c r="R152" s="116"/>
      <c r="S152" s="105"/>
      <c r="T152" s="42"/>
      <c r="U152" s="1"/>
      <c r="V152" s="1"/>
      <c r="W152" s="1"/>
      <c r="X152" s="1"/>
      <c r="Y152" s="24"/>
      <c r="Z152" s="24"/>
      <c r="AA152" s="78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7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16"/>
      <c r="Q153" s="116"/>
      <c r="R153" s="116"/>
      <c r="S153" s="105"/>
      <c r="T153" s="42"/>
      <c r="U153" s="1"/>
      <c r="V153" s="1"/>
      <c r="W153" s="1"/>
      <c r="X153" s="1"/>
      <c r="Y153" s="24"/>
      <c r="Z153" s="24"/>
      <c r="AA153" s="78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7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16"/>
      <c r="Q154" s="116"/>
      <c r="R154" s="116"/>
      <c r="S154" s="105"/>
      <c r="T154" s="42"/>
      <c r="U154" s="1"/>
      <c r="V154" s="1"/>
      <c r="W154" s="1"/>
      <c r="X154" s="1"/>
      <c r="Y154" s="24"/>
      <c r="Z154" s="24"/>
      <c r="AA154" s="78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7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16"/>
      <c r="Q155" s="116"/>
      <c r="R155" s="116"/>
      <c r="S155" s="105"/>
      <c r="T155" s="42"/>
      <c r="U155" s="1"/>
      <c r="V155" s="1"/>
      <c r="W155" s="1"/>
      <c r="X155" s="1"/>
      <c r="Y155" s="24"/>
      <c r="Z155" s="24"/>
      <c r="AA155" s="78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7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16"/>
      <c r="Q156" s="116"/>
      <c r="R156" s="116"/>
      <c r="S156" s="105"/>
      <c r="T156" s="42"/>
      <c r="U156" s="1"/>
      <c r="V156" s="1"/>
      <c r="W156" s="1"/>
      <c r="X156" s="1"/>
      <c r="Y156" s="24"/>
      <c r="Z156" s="24"/>
      <c r="AA156" s="78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7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16"/>
      <c r="Q157" s="116"/>
      <c r="R157" s="116"/>
      <c r="S157" s="105"/>
      <c r="T157" s="42"/>
      <c r="U157" s="1"/>
      <c r="V157" s="1"/>
      <c r="W157" s="1"/>
      <c r="X157" s="1"/>
      <c r="Y157" s="24"/>
      <c r="Z157" s="24"/>
      <c r="AA157" s="78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7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16"/>
      <c r="Q158" s="116"/>
      <c r="R158" s="116"/>
      <c r="S158" s="105"/>
      <c r="T158" s="42"/>
      <c r="U158" s="1"/>
      <c r="V158" s="1"/>
      <c r="W158" s="1"/>
      <c r="X158" s="1"/>
      <c r="Y158" s="24"/>
      <c r="Z158" s="24"/>
      <c r="AA158" s="78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79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16"/>
      <c r="Q159" s="116"/>
      <c r="R159" s="116"/>
      <c r="S159" s="105"/>
      <c r="T159" s="42"/>
      <c r="U159" s="1"/>
      <c r="V159" s="1"/>
      <c r="W159" s="1"/>
      <c r="X159" s="1"/>
      <c r="Y159" s="24"/>
      <c r="Z159" s="24"/>
      <c r="AA159" s="78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79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16"/>
      <c r="Q160" s="116"/>
      <c r="R160" s="116"/>
      <c r="S160" s="105"/>
      <c r="T160" s="42"/>
      <c r="U160" s="1"/>
      <c r="V160" s="1"/>
      <c r="W160" s="1"/>
      <c r="X160" s="1"/>
      <c r="Y160" s="24"/>
      <c r="Z160" s="24"/>
      <c r="AA160" s="78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79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16"/>
      <c r="Q161" s="116"/>
      <c r="R161" s="116"/>
      <c r="S161" s="105"/>
      <c r="T161" s="42"/>
      <c r="U161" s="1"/>
      <c r="V161" s="1"/>
      <c r="W161" s="1"/>
      <c r="X161" s="1"/>
      <c r="Y161" s="24"/>
      <c r="Z161" s="24"/>
      <c r="AA161" s="78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79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16"/>
      <c r="Q162" s="116"/>
      <c r="R162" s="116"/>
      <c r="S162" s="105"/>
      <c r="T162" s="42"/>
      <c r="U162" s="1"/>
      <c r="V162" s="1"/>
      <c r="W162" s="1"/>
      <c r="X162" s="1"/>
      <c r="Y162" s="24"/>
      <c r="Z162" s="24"/>
      <c r="AA162" s="78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79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16"/>
      <c r="Q163" s="116"/>
      <c r="R163" s="116"/>
      <c r="S163" s="105"/>
      <c r="T163" s="42"/>
      <c r="U163" s="1"/>
      <c r="V163" s="1"/>
      <c r="W163" s="1"/>
      <c r="X163" s="1"/>
      <c r="Y163" s="24"/>
      <c r="Z163" s="24"/>
      <c r="AA163" s="78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79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16"/>
      <c r="Q164" s="116"/>
      <c r="R164" s="116"/>
      <c r="S164" s="105"/>
      <c r="T164" s="42"/>
      <c r="U164" s="1"/>
      <c r="V164" s="1"/>
      <c r="W164" s="1"/>
      <c r="X164" s="1"/>
      <c r="Y164" s="24"/>
      <c r="Z164" s="24"/>
      <c r="AA164" s="78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79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16"/>
      <c r="Q165" s="116"/>
      <c r="R165" s="116"/>
      <c r="S165" s="105"/>
      <c r="T165" s="42"/>
      <c r="U165" s="1"/>
      <c r="V165" s="1"/>
      <c r="W165" s="1"/>
      <c r="X165" s="1"/>
      <c r="Y165" s="24"/>
      <c r="Z165" s="24"/>
      <c r="AA165" s="78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79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16"/>
      <c r="Q166" s="116"/>
      <c r="R166" s="116"/>
      <c r="S166" s="105"/>
      <c r="T166" s="42"/>
      <c r="U166" s="1"/>
      <c r="V166" s="1"/>
      <c r="W166" s="1"/>
      <c r="X166" s="1"/>
      <c r="Y166" s="24"/>
      <c r="Z166" s="24"/>
      <c r="AA166" s="78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79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16"/>
      <c r="Q167" s="116"/>
      <c r="R167" s="116"/>
      <c r="S167" s="105"/>
      <c r="T167" s="42"/>
      <c r="U167" s="1"/>
      <c r="V167" s="1"/>
      <c r="W167" s="1"/>
      <c r="X167" s="1"/>
      <c r="Y167" s="24"/>
      <c r="Z167" s="24"/>
      <c r="AA167" s="78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79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16"/>
      <c r="Q168" s="116"/>
      <c r="R168" s="116"/>
      <c r="S168" s="105"/>
      <c r="T168" s="42"/>
      <c r="U168" s="1"/>
      <c r="V168" s="1"/>
      <c r="W168" s="1"/>
      <c r="X168" s="1"/>
      <c r="Y168" s="24"/>
      <c r="Z168" s="24"/>
      <c r="AA168" s="78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79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16"/>
      <c r="Q169" s="116"/>
      <c r="R169" s="116"/>
      <c r="S169" s="105"/>
      <c r="T169" s="42"/>
      <c r="U169" s="1"/>
      <c r="V169" s="1"/>
      <c r="W169" s="1"/>
      <c r="X169" s="1"/>
      <c r="Y169" s="24"/>
      <c r="Z169" s="24"/>
      <c r="AA169" s="78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79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16"/>
      <c r="Q170" s="116"/>
      <c r="R170" s="116"/>
      <c r="S170" s="105"/>
      <c r="T170" s="42"/>
      <c r="U170" s="1"/>
      <c r="V170" s="1"/>
      <c r="W170" s="1"/>
      <c r="X170" s="1"/>
      <c r="Y170" s="24"/>
      <c r="Z170" s="24"/>
      <c r="AA170" s="78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79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16"/>
      <c r="Q171" s="116"/>
      <c r="R171" s="116"/>
      <c r="S171" s="105"/>
      <c r="T171" s="42"/>
      <c r="U171" s="1"/>
      <c r="V171" s="1"/>
      <c r="W171" s="1"/>
      <c r="X171" s="1"/>
      <c r="Y171" s="24"/>
      <c r="Z171" s="24"/>
      <c r="AA171" s="78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79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16"/>
      <c r="Q172" s="116"/>
      <c r="R172" s="116"/>
      <c r="S172" s="105"/>
      <c r="T172" s="42"/>
      <c r="U172" s="1"/>
      <c r="V172" s="1"/>
      <c r="W172" s="1"/>
      <c r="X172" s="1"/>
      <c r="Y172" s="24"/>
      <c r="Z172" s="24"/>
      <c r="AA172" s="78"/>
      <c r="AB172" s="1"/>
      <c r="AC172" s="1"/>
      <c r="AD172" s="1"/>
      <c r="AE172" s="1"/>
      <c r="AF172" s="1"/>
      <c r="AG172" s="24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s="79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16"/>
      <c r="Q173" s="116"/>
      <c r="R173" s="116"/>
      <c r="S173" s="105"/>
      <c r="T173" s="42"/>
      <c r="U173" s="1"/>
      <c r="V173" s="1"/>
      <c r="W173" s="1"/>
      <c r="X173" s="1"/>
      <c r="Y173" s="24"/>
      <c r="Z173" s="24"/>
      <c r="AA173" s="78"/>
      <c r="AB173" s="1"/>
      <c r="AC173" s="1"/>
      <c r="AD173" s="1"/>
      <c r="AE173" s="1"/>
      <c r="AF173" s="1"/>
      <c r="AG173" s="24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s="79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16"/>
      <c r="Q174" s="116"/>
      <c r="R174" s="116"/>
      <c r="S174" s="105"/>
      <c r="T174" s="42"/>
      <c r="U174" s="1"/>
      <c r="V174" s="1"/>
      <c r="W174" s="1"/>
      <c r="X174" s="1"/>
      <c r="Y174" s="24"/>
      <c r="Z174" s="24"/>
      <c r="AA174" s="78"/>
      <c r="AB174" s="1"/>
      <c r="AC174" s="1"/>
      <c r="AD174" s="1"/>
      <c r="AE174" s="1"/>
      <c r="AF174" s="1"/>
      <c r="AG174" s="24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s="79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16"/>
      <c r="Q175" s="116"/>
      <c r="R175" s="116"/>
      <c r="S175" s="105"/>
      <c r="T175" s="42"/>
      <c r="U175" s="1"/>
      <c r="V175" s="1"/>
      <c r="W175" s="1"/>
      <c r="X175" s="1"/>
      <c r="Y175" s="24"/>
      <c r="Z175" s="24"/>
      <c r="AA175" s="78"/>
      <c r="AB175" s="1"/>
      <c r="AC175" s="1"/>
      <c r="AD175" s="1"/>
      <c r="AE175" s="1"/>
      <c r="AF175" s="1"/>
      <c r="AG175" s="24"/>
      <c r="AH175" s="1"/>
      <c r="AI175" s="1"/>
      <c r="AJ175" s="1"/>
      <c r="AK175" s="23"/>
      <c r="AL175" s="8"/>
      <c r="AM175" s="8"/>
      <c r="AN175" s="8"/>
      <c r="AO175" s="8"/>
      <c r="AP175" s="8"/>
    </row>
  </sheetData>
  <sortState ref="B14:AK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11" style="106" customWidth="1"/>
    <col min="6" max="6" width="0.7109375" style="42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53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8"/>
      <c r="B1" s="89" t="s">
        <v>53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48"/>
      <c r="R1" s="148"/>
      <c r="S1" s="148"/>
      <c r="T1" s="148"/>
      <c r="U1" s="148"/>
      <c r="V1" s="90"/>
      <c r="W1" s="91"/>
      <c r="X1" s="32"/>
      <c r="Y1" s="92"/>
      <c r="Z1" s="92"/>
      <c r="AA1" s="92"/>
      <c r="AB1" s="92"/>
      <c r="AC1" s="92"/>
      <c r="AD1" s="92"/>
    </row>
    <row r="2" spans="1:30" x14ac:dyDescent="0.25">
      <c r="A2" s="8"/>
      <c r="B2" s="112" t="s">
        <v>43</v>
      </c>
      <c r="C2" s="113" t="s">
        <v>44</v>
      </c>
      <c r="D2" s="93"/>
      <c r="E2" s="9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9"/>
      <c r="R2" s="149"/>
      <c r="S2" s="149"/>
      <c r="T2" s="149"/>
      <c r="U2" s="149"/>
      <c r="V2" s="11"/>
      <c r="W2" s="94"/>
      <c r="X2" s="47"/>
      <c r="Y2" s="92"/>
      <c r="Z2" s="92"/>
      <c r="AA2" s="92"/>
      <c r="AB2" s="92"/>
      <c r="AC2" s="92"/>
      <c r="AD2" s="92"/>
    </row>
    <row r="3" spans="1:30" x14ac:dyDescent="0.25">
      <c r="A3" s="8"/>
      <c r="B3" s="95" t="s">
        <v>82</v>
      </c>
      <c r="C3" s="22" t="s">
        <v>83</v>
      </c>
      <c r="D3" s="96" t="s">
        <v>56</v>
      </c>
      <c r="E3" s="97" t="s">
        <v>1</v>
      </c>
      <c r="F3" s="109"/>
      <c r="G3" s="98" t="s">
        <v>57</v>
      </c>
      <c r="H3" s="99" t="s">
        <v>58</v>
      </c>
      <c r="I3" s="99" t="s">
        <v>30</v>
      </c>
      <c r="J3" s="17" t="s">
        <v>59</v>
      </c>
      <c r="K3" s="100" t="s">
        <v>60</v>
      </c>
      <c r="L3" s="100" t="s">
        <v>61</v>
      </c>
      <c r="M3" s="98" t="s">
        <v>62</v>
      </c>
      <c r="N3" s="98" t="s">
        <v>29</v>
      </c>
      <c r="O3" s="99" t="s">
        <v>63</v>
      </c>
      <c r="P3" s="98" t="s">
        <v>58</v>
      </c>
      <c r="Q3" s="150" t="s">
        <v>3</v>
      </c>
      <c r="R3" s="150">
        <v>1</v>
      </c>
      <c r="S3" s="150">
        <v>2</v>
      </c>
      <c r="T3" s="150">
        <v>3</v>
      </c>
      <c r="U3" s="150" t="s">
        <v>64</v>
      </c>
      <c r="V3" s="17" t="s">
        <v>21</v>
      </c>
      <c r="W3" s="16" t="s">
        <v>65</v>
      </c>
      <c r="X3" s="16" t="s">
        <v>66</v>
      </c>
      <c r="Y3" s="92"/>
      <c r="Z3" s="92"/>
      <c r="AA3" s="92"/>
      <c r="AB3" s="92"/>
      <c r="AC3" s="92"/>
      <c r="AD3" s="92"/>
    </row>
    <row r="4" spans="1:30" x14ac:dyDescent="0.25">
      <c r="A4" s="8"/>
      <c r="B4" s="108" t="s">
        <v>85</v>
      </c>
      <c r="C4" s="135" t="s">
        <v>90</v>
      </c>
      <c r="D4" s="108" t="s">
        <v>68</v>
      </c>
      <c r="E4" s="136" t="s">
        <v>41</v>
      </c>
      <c r="F4" s="147"/>
      <c r="G4" s="110"/>
      <c r="H4" s="110"/>
      <c r="I4" s="110">
        <v>1</v>
      </c>
      <c r="J4" s="110"/>
      <c r="K4" s="110" t="s">
        <v>70</v>
      </c>
      <c r="L4" s="110"/>
      <c r="M4" s="110">
        <v>1</v>
      </c>
      <c r="N4" s="110"/>
      <c r="O4" s="110">
        <v>1</v>
      </c>
      <c r="P4" s="110"/>
      <c r="Q4" s="117" t="s">
        <v>103</v>
      </c>
      <c r="R4" s="117"/>
      <c r="S4" s="117"/>
      <c r="T4" s="117" t="s">
        <v>104</v>
      </c>
      <c r="U4" s="117" t="s">
        <v>105</v>
      </c>
      <c r="V4" s="137">
        <v>0.16700000000000001</v>
      </c>
      <c r="W4" s="135" t="s">
        <v>78</v>
      </c>
      <c r="X4" s="117" t="s">
        <v>89</v>
      </c>
      <c r="Y4" s="92"/>
      <c r="Z4" s="92"/>
      <c r="AA4" s="92"/>
      <c r="AB4" s="92"/>
      <c r="AC4" s="92"/>
      <c r="AD4" s="92"/>
    </row>
    <row r="5" spans="1:30" x14ac:dyDescent="0.25">
      <c r="A5" s="23"/>
      <c r="B5" s="121" t="s">
        <v>84</v>
      </c>
      <c r="C5" s="122" t="s">
        <v>86</v>
      </c>
      <c r="D5" s="123"/>
      <c r="E5" s="124"/>
      <c r="F5" s="125"/>
      <c r="G5" s="126"/>
      <c r="H5" s="126"/>
      <c r="I5" s="126"/>
      <c r="J5" s="127"/>
      <c r="K5" s="127"/>
      <c r="L5" s="127"/>
      <c r="M5" s="126"/>
      <c r="N5" s="126"/>
      <c r="O5" s="126"/>
      <c r="P5" s="126"/>
      <c r="Q5" s="151"/>
      <c r="R5" s="151"/>
      <c r="S5" s="151"/>
      <c r="T5" s="151"/>
      <c r="U5" s="151"/>
      <c r="V5" s="126"/>
      <c r="W5" s="123"/>
      <c r="X5" s="128"/>
      <c r="Y5" s="92"/>
      <c r="Z5" s="92"/>
      <c r="AA5" s="92"/>
      <c r="AB5" s="92"/>
      <c r="AC5" s="92"/>
      <c r="AD5" s="92"/>
    </row>
    <row r="6" spans="1:30" x14ac:dyDescent="0.25">
      <c r="A6" s="23"/>
      <c r="B6" s="130"/>
      <c r="C6" s="43"/>
      <c r="D6" s="131"/>
      <c r="E6" s="132"/>
      <c r="F6" s="133"/>
      <c r="G6" s="43"/>
      <c r="H6" s="43"/>
      <c r="I6" s="43"/>
      <c r="J6" s="109"/>
      <c r="K6" s="109"/>
      <c r="L6" s="109"/>
      <c r="M6" s="43"/>
      <c r="N6" s="43"/>
      <c r="O6" s="43"/>
      <c r="P6" s="43"/>
      <c r="Q6" s="152"/>
      <c r="R6" s="152"/>
      <c r="S6" s="152"/>
      <c r="T6" s="152"/>
      <c r="U6" s="152"/>
      <c r="V6" s="43"/>
      <c r="W6" s="131"/>
      <c r="X6" s="134"/>
      <c r="Y6" s="92"/>
      <c r="Z6" s="92"/>
      <c r="AA6" s="92"/>
      <c r="AB6" s="92"/>
      <c r="AC6" s="92"/>
      <c r="AD6" s="92"/>
    </row>
    <row r="7" spans="1:30" x14ac:dyDescent="0.25">
      <c r="A7" s="8"/>
      <c r="B7" s="22" t="s">
        <v>54</v>
      </c>
      <c r="C7" s="22" t="s">
        <v>55</v>
      </c>
      <c r="D7" s="16" t="s">
        <v>56</v>
      </c>
      <c r="E7" s="21" t="s">
        <v>1</v>
      </c>
      <c r="F7" s="129"/>
      <c r="G7" s="18" t="s">
        <v>57</v>
      </c>
      <c r="H7" s="15" t="s">
        <v>58</v>
      </c>
      <c r="I7" s="15" t="s">
        <v>30</v>
      </c>
      <c r="J7" s="17" t="s">
        <v>59</v>
      </c>
      <c r="K7" s="17" t="s">
        <v>60</v>
      </c>
      <c r="L7" s="17" t="s">
        <v>61</v>
      </c>
      <c r="M7" s="18" t="s">
        <v>62</v>
      </c>
      <c r="N7" s="18" t="s">
        <v>29</v>
      </c>
      <c r="O7" s="15" t="s">
        <v>63</v>
      </c>
      <c r="P7" s="18" t="s">
        <v>58</v>
      </c>
      <c r="Q7" s="120" t="s">
        <v>3</v>
      </c>
      <c r="R7" s="120">
        <v>1</v>
      </c>
      <c r="S7" s="120">
        <v>2</v>
      </c>
      <c r="T7" s="120">
        <v>3</v>
      </c>
      <c r="U7" s="120" t="s">
        <v>64</v>
      </c>
      <c r="V7" s="17" t="s">
        <v>21</v>
      </c>
      <c r="W7" s="16" t="s">
        <v>65</v>
      </c>
      <c r="X7" s="16" t="s">
        <v>66</v>
      </c>
      <c r="Y7" s="92"/>
      <c r="Z7" s="92"/>
      <c r="AA7" s="92"/>
      <c r="AB7" s="92"/>
      <c r="AC7" s="92"/>
      <c r="AD7" s="92"/>
    </row>
    <row r="8" spans="1:30" x14ac:dyDescent="0.25">
      <c r="A8" s="8"/>
      <c r="B8" s="108" t="s">
        <v>67</v>
      </c>
      <c r="C8" s="135" t="s">
        <v>91</v>
      </c>
      <c r="D8" s="108" t="s">
        <v>68</v>
      </c>
      <c r="E8" s="136" t="s">
        <v>69</v>
      </c>
      <c r="F8" s="109"/>
      <c r="G8" s="110"/>
      <c r="H8" s="110"/>
      <c r="I8" s="110">
        <v>1</v>
      </c>
      <c r="J8" s="110"/>
      <c r="K8" s="110" t="s">
        <v>70</v>
      </c>
      <c r="L8" s="110"/>
      <c r="M8" s="110">
        <v>1</v>
      </c>
      <c r="N8" s="111"/>
      <c r="O8" s="111">
        <v>1</v>
      </c>
      <c r="P8" s="111">
        <v>1</v>
      </c>
      <c r="Q8" s="117" t="s">
        <v>92</v>
      </c>
      <c r="R8" s="117"/>
      <c r="S8" s="117"/>
      <c r="T8" s="117" t="s">
        <v>93</v>
      </c>
      <c r="U8" s="117" t="s">
        <v>94</v>
      </c>
      <c r="V8" s="137">
        <v>0.4</v>
      </c>
      <c r="W8" s="108" t="s">
        <v>71</v>
      </c>
      <c r="X8" s="110">
        <v>1682</v>
      </c>
      <c r="Y8" s="92"/>
      <c r="Z8" s="92"/>
      <c r="AA8" s="92"/>
      <c r="AB8" s="92"/>
      <c r="AC8" s="92"/>
      <c r="AD8" s="92"/>
    </row>
    <row r="9" spans="1:30" x14ac:dyDescent="0.25">
      <c r="A9" s="8"/>
      <c r="B9" s="108" t="s">
        <v>72</v>
      </c>
      <c r="C9" s="135" t="s">
        <v>95</v>
      </c>
      <c r="D9" s="108" t="s">
        <v>68</v>
      </c>
      <c r="E9" s="136" t="s">
        <v>69</v>
      </c>
      <c r="F9" s="109"/>
      <c r="G9" s="110">
        <v>1</v>
      </c>
      <c r="H9" s="110"/>
      <c r="I9" s="110"/>
      <c r="J9" s="110" t="s">
        <v>73</v>
      </c>
      <c r="K9" s="110">
        <v>5</v>
      </c>
      <c r="L9" s="110"/>
      <c r="M9" s="110">
        <v>1</v>
      </c>
      <c r="N9" s="111"/>
      <c r="O9" s="111"/>
      <c r="P9" s="111"/>
      <c r="Q9" s="117" t="s">
        <v>96</v>
      </c>
      <c r="R9" s="117"/>
      <c r="S9" s="117"/>
      <c r="T9" s="117" t="s">
        <v>96</v>
      </c>
      <c r="U9" s="117"/>
      <c r="V9" s="137">
        <v>1</v>
      </c>
      <c r="W9" s="108" t="s">
        <v>74</v>
      </c>
      <c r="X9" s="110">
        <v>869</v>
      </c>
      <c r="Y9" s="92"/>
      <c r="Z9" s="92"/>
      <c r="AA9" s="92"/>
      <c r="AB9" s="92"/>
      <c r="AC9" s="92"/>
      <c r="AD9" s="92"/>
    </row>
    <row r="10" spans="1:30" x14ac:dyDescent="0.25">
      <c r="A10" s="23"/>
      <c r="B10" s="108" t="s">
        <v>75</v>
      </c>
      <c r="C10" s="135" t="s">
        <v>76</v>
      </c>
      <c r="D10" s="108" t="s">
        <v>68</v>
      </c>
      <c r="E10" s="136" t="s">
        <v>69</v>
      </c>
      <c r="F10" s="109"/>
      <c r="G10" s="110">
        <v>1</v>
      </c>
      <c r="H10" s="110"/>
      <c r="I10" s="110"/>
      <c r="J10" s="110" t="s">
        <v>77</v>
      </c>
      <c r="K10" s="110">
        <v>4</v>
      </c>
      <c r="L10" s="110"/>
      <c r="M10" s="110">
        <v>1</v>
      </c>
      <c r="N10" s="111"/>
      <c r="O10" s="111" t="s">
        <v>97</v>
      </c>
      <c r="P10" s="111" t="s">
        <v>98</v>
      </c>
      <c r="Q10" s="117" t="s">
        <v>99</v>
      </c>
      <c r="R10" s="117" t="s">
        <v>100</v>
      </c>
      <c r="S10" s="117" t="s">
        <v>93</v>
      </c>
      <c r="T10" s="117" t="s">
        <v>101</v>
      </c>
      <c r="U10" s="117" t="s">
        <v>102</v>
      </c>
      <c r="V10" s="137">
        <v>0.6</v>
      </c>
      <c r="W10" s="108" t="s">
        <v>78</v>
      </c>
      <c r="X10" s="110">
        <v>1615</v>
      </c>
      <c r="Y10" s="92"/>
      <c r="Z10" s="92"/>
      <c r="AA10" s="92"/>
      <c r="AB10" s="92"/>
      <c r="AC10" s="92"/>
      <c r="AD10" s="92"/>
    </row>
    <row r="11" spans="1:30" x14ac:dyDescent="0.25">
      <c r="A11" s="23"/>
      <c r="B11" s="22" t="s">
        <v>9</v>
      </c>
      <c r="C11" s="17"/>
      <c r="D11" s="16"/>
      <c r="E11" s="118"/>
      <c r="F11" s="114"/>
      <c r="G11" s="18">
        <v>2</v>
      </c>
      <c r="H11" s="18"/>
      <c r="I11" s="18">
        <v>1</v>
      </c>
      <c r="J11" s="17"/>
      <c r="K11" s="17"/>
      <c r="L11" s="17"/>
      <c r="M11" s="18">
        <v>3</v>
      </c>
      <c r="N11" s="18"/>
      <c r="O11" s="18">
        <v>3</v>
      </c>
      <c r="P11" s="18">
        <v>2</v>
      </c>
      <c r="Q11" s="120" t="s">
        <v>106</v>
      </c>
      <c r="R11" s="120" t="s">
        <v>100</v>
      </c>
      <c r="S11" s="120" t="s">
        <v>93</v>
      </c>
      <c r="T11" s="120" t="s">
        <v>108</v>
      </c>
      <c r="U11" s="120" t="s">
        <v>107</v>
      </c>
      <c r="V11" s="36">
        <v>0.63200000000000001</v>
      </c>
      <c r="W11" s="119"/>
      <c r="X11" s="120"/>
      <c r="Y11" s="92"/>
      <c r="Z11" s="92"/>
      <c r="AA11" s="92"/>
      <c r="AB11" s="92"/>
      <c r="AC11" s="92"/>
      <c r="AD11" s="92"/>
    </row>
    <row r="12" spans="1:30" x14ac:dyDescent="0.25">
      <c r="A12" s="23"/>
      <c r="B12" s="138"/>
      <c r="C12" s="139"/>
      <c r="D12" s="140"/>
      <c r="E12" s="141"/>
      <c r="F12" s="142"/>
      <c r="G12" s="139"/>
      <c r="H12" s="139"/>
      <c r="I12" s="139"/>
      <c r="J12" s="143"/>
      <c r="K12" s="143"/>
      <c r="L12" s="143"/>
      <c r="M12" s="139"/>
      <c r="N12" s="139"/>
      <c r="O12" s="139"/>
      <c r="P12" s="139"/>
      <c r="Q12" s="144"/>
      <c r="R12" s="144"/>
      <c r="S12" s="144"/>
      <c r="T12" s="144"/>
      <c r="U12" s="144"/>
      <c r="V12" s="139"/>
      <c r="W12" s="140"/>
      <c r="X12" s="145"/>
      <c r="Y12" s="92"/>
      <c r="Z12" s="92"/>
      <c r="AA12" s="92"/>
      <c r="AB12" s="92"/>
      <c r="AC12" s="92"/>
      <c r="AD12" s="92"/>
    </row>
    <row r="13" spans="1:30" x14ac:dyDescent="0.25">
      <c r="A13" s="23"/>
      <c r="B13" s="101"/>
      <c r="C13" s="1"/>
      <c r="D13" s="101"/>
      <c r="E13" s="102"/>
      <c r="G13" s="1"/>
      <c r="H13" s="43"/>
      <c r="I13" s="1"/>
      <c r="J13" s="24"/>
      <c r="K13" s="24"/>
      <c r="L13" s="24"/>
      <c r="M13" s="1"/>
      <c r="N13" s="1"/>
      <c r="O13" s="1"/>
      <c r="P13" s="1"/>
      <c r="Q13" s="146"/>
      <c r="R13" s="146"/>
      <c r="S13" s="146"/>
      <c r="T13" s="146"/>
      <c r="U13" s="146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3"/>
      <c r="B14" s="101"/>
      <c r="C14" s="1"/>
      <c r="D14" s="101"/>
      <c r="E14" s="102"/>
      <c r="G14" s="1"/>
      <c r="H14" s="43"/>
      <c r="I14" s="1"/>
      <c r="J14" s="24"/>
      <c r="K14" s="24"/>
      <c r="L14" s="24"/>
      <c r="M14" s="1"/>
      <c r="N14" s="1"/>
      <c r="O14" s="1"/>
      <c r="P14" s="1"/>
      <c r="Q14" s="146"/>
      <c r="R14" s="146"/>
      <c r="S14" s="146"/>
      <c r="T14" s="146"/>
      <c r="U14" s="146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3"/>
      <c r="B15" s="101"/>
      <c r="C15" s="1"/>
      <c r="D15" s="101"/>
      <c r="E15" s="102"/>
      <c r="G15" s="1"/>
      <c r="H15" s="43"/>
      <c r="I15" s="1"/>
      <c r="J15" s="24"/>
      <c r="K15" s="24"/>
      <c r="L15" s="24"/>
      <c r="M15" s="1"/>
      <c r="N15" s="1"/>
      <c r="O15" s="1"/>
      <c r="P15" s="1"/>
      <c r="Q15" s="146"/>
      <c r="R15" s="146"/>
      <c r="S15" s="146"/>
      <c r="T15" s="146"/>
      <c r="U15" s="146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3"/>
      <c r="B16" s="101"/>
      <c r="C16" s="1"/>
      <c r="D16" s="101"/>
      <c r="E16" s="102"/>
      <c r="G16" s="1"/>
      <c r="H16" s="43"/>
      <c r="I16" s="1"/>
      <c r="J16" s="24"/>
      <c r="K16" s="24"/>
      <c r="L16" s="24"/>
      <c r="M16" s="1"/>
      <c r="N16" s="1"/>
      <c r="O16" s="1"/>
      <c r="P16" s="1"/>
      <c r="Q16" s="146"/>
      <c r="R16" s="146"/>
      <c r="S16" s="146"/>
      <c r="T16" s="146"/>
      <c r="U16" s="146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3"/>
      <c r="B17" s="101"/>
      <c r="C17" s="1"/>
      <c r="D17" s="101"/>
      <c r="E17" s="102"/>
      <c r="G17" s="1"/>
      <c r="H17" s="43"/>
      <c r="I17" s="1"/>
      <c r="J17" s="24"/>
      <c r="K17" s="24"/>
      <c r="L17" s="24"/>
      <c r="M17" s="1"/>
      <c r="N17" s="1"/>
      <c r="O17" s="1"/>
      <c r="P17" s="1"/>
      <c r="Q17" s="146"/>
      <c r="R17" s="146"/>
      <c r="S17" s="146"/>
      <c r="T17" s="146"/>
      <c r="U17" s="146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3"/>
      <c r="B18" s="101"/>
      <c r="C18" s="1"/>
      <c r="D18" s="101"/>
      <c r="E18" s="102"/>
      <c r="G18" s="1"/>
      <c r="H18" s="43"/>
      <c r="I18" s="1"/>
      <c r="J18" s="24"/>
      <c r="K18" s="24"/>
      <c r="L18" s="24"/>
      <c r="M18" s="1"/>
      <c r="N18" s="1"/>
      <c r="O18" s="1"/>
      <c r="P18" s="1"/>
      <c r="Q18" s="146"/>
      <c r="R18" s="146"/>
      <c r="S18" s="146"/>
      <c r="T18" s="146"/>
      <c r="U18" s="146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3"/>
      <c r="B19" s="101"/>
      <c r="C19" s="1"/>
      <c r="D19" s="101"/>
      <c r="E19" s="102"/>
      <c r="G19" s="1"/>
      <c r="H19" s="43"/>
      <c r="I19" s="1"/>
      <c r="J19" s="24"/>
      <c r="K19" s="24"/>
      <c r="L19" s="24"/>
      <c r="M19" s="1"/>
      <c r="N19" s="1"/>
      <c r="O19" s="1"/>
      <c r="P19" s="1"/>
      <c r="Q19" s="146"/>
      <c r="R19" s="146"/>
      <c r="S19" s="146"/>
      <c r="T19" s="146"/>
      <c r="U19" s="146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3"/>
      <c r="B20" s="101"/>
      <c r="C20" s="1"/>
      <c r="D20" s="101"/>
      <c r="E20" s="102"/>
      <c r="G20" s="1"/>
      <c r="H20" s="43"/>
      <c r="I20" s="1"/>
      <c r="J20" s="24"/>
      <c r="K20" s="24"/>
      <c r="L20" s="24"/>
      <c r="M20" s="1"/>
      <c r="N20" s="1"/>
      <c r="O20" s="1"/>
      <c r="P20" s="1"/>
      <c r="Q20" s="146"/>
      <c r="R20" s="146"/>
      <c r="S20" s="146"/>
      <c r="T20" s="146"/>
      <c r="U20" s="146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3"/>
      <c r="B21" s="101"/>
      <c r="C21" s="1"/>
      <c r="D21" s="101"/>
      <c r="E21" s="102"/>
      <c r="G21" s="1"/>
      <c r="H21" s="43"/>
      <c r="I21" s="1"/>
      <c r="J21" s="24"/>
      <c r="K21" s="24"/>
      <c r="L21" s="24"/>
      <c r="M21" s="1"/>
      <c r="N21" s="1"/>
      <c r="O21" s="1"/>
      <c r="P21" s="1"/>
      <c r="Q21" s="146"/>
      <c r="R21" s="146"/>
      <c r="S21" s="146"/>
      <c r="T21" s="146"/>
      <c r="U21" s="146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3"/>
      <c r="B22" s="101"/>
      <c r="C22" s="1"/>
      <c r="D22" s="101"/>
      <c r="E22" s="102"/>
      <c r="G22" s="1"/>
      <c r="H22" s="43"/>
      <c r="I22" s="1"/>
      <c r="J22" s="24"/>
      <c r="K22" s="24"/>
      <c r="L22" s="24"/>
      <c r="M22" s="1"/>
      <c r="N22" s="1"/>
      <c r="O22" s="1"/>
      <c r="P22" s="1"/>
      <c r="Q22" s="146"/>
      <c r="R22" s="146"/>
      <c r="S22" s="146"/>
      <c r="T22" s="146"/>
      <c r="U22" s="146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3"/>
      <c r="B23" s="101"/>
      <c r="C23" s="1"/>
      <c r="D23" s="101"/>
      <c r="E23" s="102"/>
      <c r="G23" s="1"/>
      <c r="H23" s="43"/>
      <c r="I23" s="1"/>
      <c r="J23" s="24"/>
      <c r="K23" s="24"/>
      <c r="L23" s="24"/>
      <c r="M23" s="1"/>
      <c r="N23" s="1"/>
      <c r="O23" s="1"/>
      <c r="P23" s="1"/>
      <c r="Q23" s="146"/>
      <c r="R23" s="146"/>
      <c r="S23" s="146"/>
      <c r="T23" s="146"/>
      <c r="U23" s="146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3"/>
      <c r="B24" s="101"/>
      <c r="C24" s="1"/>
      <c r="D24" s="101"/>
      <c r="E24" s="102"/>
      <c r="G24" s="1"/>
      <c r="H24" s="43"/>
      <c r="I24" s="1"/>
      <c r="J24" s="24"/>
      <c r="K24" s="24"/>
      <c r="L24" s="24"/>
      <c r="M24" s="1"/>
      <c r="N24" s="1"/>
      <c r="O24" s="1"/>
      <c r="P24" s="1"/>
      <c r="Q24" s="146"/>
      <c r="R24" s="146"/>
      <c r="S24" s="146"/>
      <c r="T24" s="146"/>
      <c r="U24" s="146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3"/>
      <c r="B25" s="101"/>
      <c r="C25" s="1"/>
      <c r="D25" s="101"/>
      <c r="E25" s="102"/>
      <c r="G25" s="1"/>
      <c r="H25" s="43"/>
      <c r="I25" s="1"/>
      <c r="J25" s="24"/>
      <c r="K25" s="24"/>
      <c r="L25" s="24"/>
      <c r="M25" s="1"/>
      <c r="N25" s="1"/>
      <c r="O25" s="1"/>
      <c r="P25" s="1"/>
      <c r="Q25" s="146"/>
      <c r="R25" s="146"/>
      <c r="S25" s="146"/>
      <c r="T25" s="146"/>
      <c r="U25" s="146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3"/>
      <c r="B26" s="101"/>
      <c r="C26" s="1"/>
      <c r="D26" s="101"/>
      <c r="E26" s="102"/>
      <c r="G26" s="1"/>
      <c r="H26" s="43"/>
      <c r="I26" s="1"/>
      <c r="J26" s="24"/>
      <c r="K26" s="24"/>
      <c r="L26" s="24"/>
      <c r="M26" s="1"/>
      <c r="N26" s="1"/>
      <c r="O26" s="1"/>
      <c r="P26" s="1"/>
      <c r="Q26" s="146"/>
      <c r="R26" s="146"/>
      <c r="S26" s="146"/>
      <c r="T26" s="146"/>
      <c r="U26" s="146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3"/>
      <c r="B27" s="101"/>
      <c r="C27" s="1"/>
      <c r="D27" s="101"/>
      <c r="E27" s="102"/>
      <c r="G27" s="1"/>
      <c r="H27" s="43"/>
      <c r="I27" s="1"/>
      <c r="J27" s="24"/>
      <c r="K27" s="24"/>
      <c r="L27" s="24"/>
      <c r="M27" s="1"/>
      <c r="N27" s="1"/>
      <c r="O27" s="1"/>
      <c r="P27" s="1"/>
      <c r="Q27" s="146"/>
      <c r="R27" s="146"/>
      <c r="S27" s="146"/>
      <c r="T27" s="146"/>
      <c r="U27" s="146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3"/>
      <c r="B28" s="101"/>
      <c r="C28" s="1"/>
      <c r="D28" s="101"/>
      <c r="E28" s="102"/>
      <c r="G28" s="1"/>
      <c r="H28" s="43"/>
      <c r="I28" s="1"/>
      <c r="J28" s="24"/>
      <c r="K28" s="24"/>
      <c r="L28" s="24"/>
      <c r="M28" s="1"/>
      <c r="N28" s="1"/>
      <c r="O28" s="1"/>
      <c r="P28" s="1"/>
      <c r="Q28" s="146"/>
      <c r="R28" s="146"/>
      <c r="S28" s="146"/>
      <c r="T28" s="146"/>
      <c r="U28" s="146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3"/>
      <c r="B29" s="101"/>
      <c r="C29" s="1"/>
      <c r="D29" s="101"/>
      <c r="E29" s="102"/>
      <c r="G29" s="1"/>
      <c r="H29" s="43"/>
      <c r="I29" s="1"/>
      <c r="J29" s="24"/>
      <c r="K29" s="24"/>
      <c r="L29" s="24"/>
      <c r="M29" s="1"/>
      <c r="N29" s="1"/>
      <c r="O29" s="1"/>
      <c r="P29" s="1"/>
      <c r="Q29" s="146"/>
      <c r="R29" s="146"/>
      <c r="S29" s="146"/>
      <c r="T29" s="146"/>
      <c r="U29" s="146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3"/>
      <c r="B30" s="101"/>
      <c r="C30" s="1"/>
      <c r="D30" s="101"/>
      <c r="E30" s="102"/>
      <c r="G30" s="1"/>
      <c r="H30" s="43"/>
      <c r="I30" s="1"/>
      <c r="J30" s="24"/>
      <c r="K30" s="24"/>
      <c r="L30" s="24"/>
      <c r="M30" s="1"/>
      <c r="N30" s="1"/>
      <c r="O30" s="1"/>
      <c r="P30" s="1"/>
      <c r="Q30" s="146"/>
      <c r="R30" s="146"/>
      <c r="S30" s="146"/>
      <c r="T30" s="146"/>
      <c r="U30" s="146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3"/>
      <c r="B31" s="101"/>
      <c r="C31" s="1"/>
      <c r="D31" s="101"/>
      <c r="E31" s="102"/>
      <c r="G31" s="1"/>
      <c r="H31" s="43"/>
      <c r="I31" s="1"/>
      <c r="J31" s="24"/>
      <c r="K31" s="24"/>
      <c r="L31" s="24"/>
      <c r="M31" s="1"/>
      <c r="N31" s="1"/>
      <c r="O31" s="1"/>
      <c r="P31" s="1"/>
      <c r="Q31" s="146"/>
      <c r="R31" s="146"/>
      <c r="S31" s="146"/>
      <c r="T31" s="146"/>
      <c r="U31" s="146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3"/>
      <c r="B32" s="101"/>
      <c r="C32" s="1"/>
      <c r="D32" s="101"/>
      <c r="E32" s="102"/>
      <c r="G32" s="1"/>
      <c r="H32" s="43"/>
      <c r="I32" s="1"/>
      <c r="J32" s="24"/>
      <c r="K32" s="24"/>
      <c r="L32" s="24"/>
      <c r="M32" s="1"/>
      <c r="N32" s="1"/>
      <c r="O32" s="1"/>
      <c r="P32" s="1"/>
      <c r="Q32" s="146"/>
      <c r="R32" s="146"/>
      <c r="S32" s="146"/>
      <c r="T32" s="146"/>
      <c r="U32" s="146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3"/>
      <c r="B33" s="101"/>
      <c r="C33" s="1"/>
      <c r="D33" s="101"/>
      <c r="E33" s="102"/>
      <c r="G33" s="1"/>
      <c r="H33" s="43"/>
      <c r="I33" s="1"/>
      <c r="J33" s="24"/>
      <c r="K33" s="24"/>
      <c r="L33" s="24"/>
      <c r="M33" s="1"/>
      <c r="N33" s="1"/>
      <c r="O33" s="1"/>
      <c r="P33" s="1"/>
      <c r="Q33" s="146"/>
      <c r="R33" s="146"/>
      <c r="S33" s="146"/>
      <c r="T33" s="146"/>
      <c r="U33" s="146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3"/>
      <c r="B34" s="101"/>
      <c r="C34" s="1"/>
      <c r="D34" s="101"/>
      <c r="E34" s="102"/>
      <c r="G34" s="1"/>
      <c r="H34" s="43"/>
      <c r="I34" s="1"/>
      <c r="J34" s="24"/>
      <c r="K34" s="24"/>
      <c r="L34" s="24"/>
      <c r="M34" s="1"/>
      <c r="N34" s="1"/>
      <c r="O34" s="1"/>
      <c r="P34" s="1"/>
      <c r="Q34" s="146"/>
      <c r="R34" s="146"/>
      <c r="S34" s="146"/>
      <c r="T34" s="146"/>
      <c r="U34" s="146"/>
      <c r="V34" s="1"/>
      <c r="W34" s="101"/>
      <c r="X34" s="1"/>
      <c r="Y34" s="92"/>
      <c r="Z34" s="92"/>
      <c r="AA34" s="92"/>
      <c r="AB34" s="92"/>
      <c r="AC34" s="92"/>
      <c r="AD34" s="92"/>
    </row>
    <row r="35" spans="1:30" x14ac:dyDescent="0.25">
      <c r="A35" s="23"/>
      <c r="B35" s="101"/>
      <c r="C35" s="1"/>
      <c r="D35" s="101"/>
      <c r="E35" s="102"/>
      <c r="G35" s="1"/>
      <c r="H35" s="43"/>
      <c r="I35" s="1"/>
      <c r="J35" s="24"/>
      <c r="K35" s="24"/>
      <c r="L35" s="24"/>
      <c r="M35" s="1"/>
      <c r="N35" s="1"/>
      <c r="O35" s="1"/>
      <c r="P35" s="1"/>
      <c r="Q35" s="146"/>
      <c r="R35" s="146"/>
      <c r="S35" s="146"/>
      <c r="T35" s="146"/>
      <c r="U35" s="146"/>
      <c r="V35" s="1"/>
      <c r="W35" s="101"/>
      <c r="X35" s="1"/>
      <c r="Y35" s="92"/>
      <c r="Z35" s="92"/>
      <c r="AA35" s="92"/>
      <c r="AB35" s="92"/>
      <c r="AC35" s="92"/>
      <c r="AD35" s="92"/>
    </row>
    <row r="36" spans="1:30" x14ac:dyDescent="0.25">
      <c r="A36" s="23"/>
      <c r="B36" s="101"/>
      <c r="C36" s="1"/>
      <c r="D36" s="101"/>
      <c r="E36" s="102"/>
      <c r="G36" s="1"/>
      <c r="H36" s="43"/>
      <c r="I36" s="1"/>
      <c r="J36" s="24"/>
      <c r="K36" s="24"/>
      <c r="L36" s="24"/>
      <c r="M36" s="1"/>
      <c r="N36" s="1"/>
      <c r="O36" s="1"/>
      <c r="P36" s="1"/>
      <c r="Q36" s="146"/>
      <c r="R36" s="146"/>
      <c r="S36" s="146"/>
      <c r="T36" s="146"/>
      <c r="U36" s="146"/>
      <c r="V36" s="1"/>
      <c r="W36" s="101"/>
      <c r="X36" s="1"/>
      <c r="Y36" s="92"/>
      <c r="Z36" s="92"/>
      <c r="AA36" s="92"/>
      <c r="AB36" s="92"/>
      <c r="AC36" s="92"/>
      <c r="AD36" s="92"/>
    </row>
    <row r="37" spans="1:30" x14ac:dyDescent="0.25">
      <c r="A37" s="23"/>
      <c r="B37" s="101"/>
      <c r="C37" s="1"/>
      <c r="D37" s="101"/>
      <c r="E37" s="102"/>
      <c r="G37" s="1"/>
      <c r="H37" s="43"/>
      <c r="I37" s="1"/>
      <c r="J37" s="24"/>
      <c r="K37" s="24"/>
      <c r="L37" s="24"/>
      <c r="M37" s="1"/>
      <c r="N37" s="1"/>
      <c r="O37" s="1"/>
      <c r="P37" s="1"/>
      <c r="Q37" s="146"/>
      <c r="R37" s="146"/>
      <c r="S37" s="146"/>
      <c r="T37" s="146"/>
      <c r="U37" s="146"/>
      <c r="V37" s="1"/>
      <c r="W37" s="101"/>
      <c r="X37" s="1"/>
      <c r="Y37" s="92"/>
      <c r="Z37" s="92"/>
      <c r="AA37" s="92"/>
      <c r="AB37" s="92"/>
      <c r="AC37" s="92"/>
      <c r="AD37" s="92"/>
    </row>
    <row r="38" spans="1:30" x14ac:dyDescent="0.25">
      <c r="A38" s="23"/>
      <c r="B38" s="101"/>
      <c r="C38" s="1"/>
      <c r="D38" s="101"/>
      <c r="E38" s="102"/>
      <c r="G38" s="1"/>
      <c r="H38" s="43"/>
      <c r="I38" s="1"/>
      <c r="J38" s="24"/>
      <c r="K38" s="24"/>
      <c r="L38" s="24"/>
      <c r="M38" s="1"/>
      <c r="N38" s="1"/>
      <c r="O38" s="1"/>
      <c r="P38" s="1"/>
      <c r="Q38" s="146"/>
      <c r="R38" s="146"/>
      <c r="S38" s="146"/>
      <c r="T38" s="146"/>
      <c r="U38" s="146"/>
      <c r="V38" s="1"/>
      <c r="W38" s="101"/>
      <c r="X38" s="1"/>
      <c r="Y38" s="92"/>
      <c r="Z38" s="92"/>
      <c r="AA38" s="92"/>
      <c r="AB38" s="92"/>
      <c r="AC38" s="92"/>
      <c r="AD38" s="92"/>
    </row>
    <row r="39" spans="1:30" x14ac:dyDescent="0.25">
      <c r="A39" s="23"/>
      <c r="B39" s="101"/>
      <c r="C39" s="1"/>
      <c r="D39" s="101"/>
      <c r="E39" s="102"/>
      <c r="G39" s="1"/>
      <c r="H39" s="43"/>
      <c r="I39" s="1"/>
      <c r="J39" s="24"/>
      <c r="K39" s="24"/>
      <c r="L39" s="24"/>
      <c r="M39" s="1"/>
      <c r="N39" s="1"/>
      <c r="O39" s="1"/>
      <c r="P39" s="1"/>
      <c r="Q39" s="146"/>
      <c r="R39" s="146"/>
      <c r="S39" s="146"/>
      <c r="T39" s="146"/>
      <c r="U39" s="146"/>
      <c r="V39" s="1"/>
      <c r="W39" s="101"/>
      <c r="X39" s="1"/>
      <c r="Y39" s="92"/>
      <c r="Z39" s="92"/>
      <c r="AA39" s="92"/>
      <c r="AB39" s="92"/>
      <c r="AC39" s="92"/>
      <c r="AD39" s="92"/>
    </row>
    <row r="40" spans="1:30" x14ac:dyDescent="0.25">
      <c r="A40" s="23"/>
      <c r="B40" s="101"/>
      <c r="C40" s="1"/>
      <c r="D40" s="101"/>
      <c r="E40" s="102"/>
      <c r="G40" s="1"/>
      <c r="H40" s="43"/>
      <c r="I40" s="1"/>
      <c r="J40" s="24"/>
      <c r="K40" s="24"/>
      <c r="L40" s="24"/>
      <c r="M40" s="1"/>
      <c r="N40" s="1"/>
      <c r="O40" s="1"/>
      <c r="P40" s="1"/>
      <c r="Q40" s="146"/>
      <c r="R40" s="146"/>
      <c r="S40" s="146"/>
      <c r="T40" s="146"/>
      <c r="U40" s="146"/>
      <c r="V40" s="1"/>
      <c r="W40" s="101"/>
      <c r="X40" s="1"/>
      <c r="Y40" s="92"/>
      <c r="Z40" s="92"/>
      <c r="AA40" s="92"/>
      <c r="AB40" s="92"/>
      <c r="AC40" s="92"/>
      <c r="AD40" s="92"/>
    </row>
    <row r="41" spans="1:30" x14ac:dyDescent="0.25">
      <c r="A41" s="23"/>
      <c r="B41" s="101"/>
      <c r="C41" s="1"/>
      <c r="D41" s="101"/>
      <c r="E41" s="102"/>
      <c r="G41" s="1"/>
      <c r="H41" s="43"/>
      <c r="I41" s="1"/>
      <c r="J41" s="24"/>
      <c r="K41" s="24"/>
      <c r="L41" s="24"/>
      <c r="M41" s="1"/>
      <c r="N41" s="1"/>
      <c r="O41" s="1"/>
      <c r="P41" s="1"/>
      <c r="Q41" s="146"/>
      <c r="R41" s="146"/>
      <c r="S41" s="146"/>
      <c r="T41" s="146"/>
      <c r="U41" s="146"/>
      <c r="V41" s="1"/>
      <c r="W41" s="101"/>
      <c r="X41" s="1"/>
      <c r="Y41" s="92"/>
      <c r="Z41" s="92"/>
      <c r="AA41" s="92"/>
      <c r="AB41" s="92"/>
      <c r="AC41" s="92"/>
      <c r="AD41" s="92"/>
    </row>
    <row r="42" spans="1:30" x14ac:dyDescent="0.25">
      <c r="A42" s="23"/>
      <c r="B42" s="101"/>
      <c r="C42" s="1"/>
      <c r="D42" s="101"/>
      <c r="E42" s="102"/>
      <c r="G42" s="1"/>
      <c r="H42" s="43"/>
      <c r="I42" s="1"/>
      <c r="J42" s="24"/>
      <c r="K42" s="24"/>
      <c r="L42" s="24"/>
      <c r="M42" s="1"/>
      <c r="N42" s="1"/>
      <c r="O42" s="1"/>
      <c r="P42" s="1"/>
      <c r="Q42" s="146"/>
      <c r="R42" s="146"/>
      <c r="S42" s="146"/>
      <c r="T42" s="146"/>
      <c r="U42" s="146"/>
      <c r="V42" s="1"/>
      <c r="W42" s="101"/>
      <c r="X42" s="1"/>
      <c r="Y42" s="92"/>
      <c r="Z42" s="92"/>
      <c r="AA42" s="92"/>
      <c r="AB42" s="92"/>
      <c r="AC42" s="92"/>
      <c r="AD42" s="92"/>
    </row>
    <row r="43" spans="1:30" x14ac:dyDescent="0.25">
      <c r="A43" s="23"/>
      <c r="B43" s="101"/>
      <c r="C43" s="1"/>
      <c r="D43" s="101"/>
      <c r="E43" s="102"/>
      <c r="G43" s="1"/>
      <c r="H43" s="43"/>
      <c r="I43" s="1"/>
      <c r="J43" s="24"/>
      <c r="K43" s="24"/>
      <c r="L43" s="24"/>
      <c r="M43" s="1"/>
      <c r="N43" s="1"/>
      <c r="O43" s="1"/>
      <c r="P43" s="1"/>
      <c r="Q43" s="146"/>
      <c r="R43" s="146"/>
      <c r="S43" s="146"/>
      <c r="T43" s="146"/>
      <c r="U43" s="146"/>
      <c r="V43" s="1"/>
      <c r="W43" s="101"/>
      <c r="X43" s="1"/>
      <c r="Y43" s="92"/>
      <c r="Z43" s="92"/>
      <c r="AA43" s="92"/>
      <c r="AB43" s="92"/>
      <c r="AC43" s="92"/>
      <c r="AD43" s="92"/>
    </row>
    <row r="44" spans="1:30" x14ac:dyDescent="0.25">
      <c r="A44" s="23"/>
      <c r="B44" s="101"/>
      <c r="C44" s="1"/>
      <c r="D44" s="101"/>
      <c r="E44" s="102"/>
      <c r="G44" s="1"/>
      <c r="H44" s="43"/>
      <c r="I44" s="1"/>
      <c r="J44" s="24"/>
      <c r="K44" s="24"/>
      <c r="L44" s="24"/>
      <c r="M44" s="1"/>
      <c r="N44" s="1"/>
      <c r="O44" s="1"/>
      <c r="P44" s="1"/>
      <c r="Q44" s="146"/>
      <c r="R44" s="146"/>
      <c r="S44" s="146"/>
      <c r="T44" s="146"/>
      <c r="U44" s="146"/>
      <c r="V44" s="1"/>
      <c r="W44" s="101"/>
      <c r="X44" s="1"/>
      <c r="Y44" s="92"/>
      <c r="Z44" s="92"/>
      <c r="AA44" s="92"/>
      <c r="AB44" s="92"/>
      <c r="AC44" s="92"/>
      <c r="AD44" s="92"/>
    </row>
    <row r="45" spans="1:30" x14ac:dyDescent="0.25">
      <c r="A45" s="23"/>
      <c r="B45" s="101"/>
      <c r="C45" s="1"/>
      <c r="D45" s="101"/>
      <c r="E45" s="102"/>
      <c r="G45" s="1"/>
      <c r="H45" s="43"/>
      <c r="I45" s="1"/>
      <c r="J45" s="24"/>
      <c r="K45" s="24"/>
      <c r="L45" s="24"/>
      <c r="M45" s="1"/>
      <c r="N45" s="1"/>
      <c r="O45" s="1"/>
      <c r="P45" s="1"/>
      <c r="Q45" s="146"/>
      <c r="R45" s="146"/>
      <c r="S45" s="146"/>
      <c r="T45" s="146"/>
      <c r="U45" s="146"/>
      <c r="V45" s="1"/>
      <c r="W45" s="101"/>
      <c r="X45" s="1"/>
      <c r="Y45" s="92"/>
      <c r="Z45" s="92"/>
      <c r="AA45" s="92"/>
      <c r="AB45" s="92"/>
      <c r="AC45" s="92"/>
      <c r="AD45" s="92"/>
    </row>
    <row r="46" spans="1:30" x14ac:dyDescent="0.25">
      <c r="A46" s="23"/>
      <c r="B46" s="101"/>
      <c r="C46" s="1"/>
      <c r="D46" s="101"/>
      <c r="E46" s="102"/>
      <c r="G46" s="1"/>
      <c r="H46" s="43"/>
      <c r="I46" s="1"/>
      <c r="J46" s="24"/>
      <c r="K46" s="24"/>
      <c r="L46" s="24"/>
      <c r="M46" s="1"/>
      <c r="N46" s="1"/>
      <c r="O46" s="1"/>
      <c r="P46" s="1"/>
      <c r="Q46" s="146"/>
      <c r="R46" s="146"/>
      <c r="S46" s="146"/>
      <c r="T46" s="146"/>
      <c r="U46" s="146"/>
      <c r="V46" s="1"/>
      <c r="W46" s="101"/>
      <c r="X46" s="1"/>
      <c r="Y46" s="92"/>
      <c r="Z46" s="92"/>
      <c r="AA46" s="92"/>
      <c r="AB46" s="92"/>
      <c r="AC46" s="92"/>
      <c r="AD46" s="92"/>
    </row>
    <row r="47" spans="1:30" x14ac:dyDescent="0.25">
      <c r="A47" s="23"/>
      <c r="B47" s="101"/>
      <c r="C47" s="1"/>
      <c r="D47" s="101"/>
      <c r="E47" s="102"/>
      <c r="G47" s="1"/>
      <c r="H47" s="43"/>
      <c r="I47" s="1"/>
      <c r="J47" s="24"/>
      <c r="K47" s="24"/>
      <c r="L47" s="24"/>
      <c r="M47" s="1"/>
      <c r="N47" s="1"/>
      <c r="O47" s="1"/>
      <c r="P47" s="1"/>
      <c r="Q47" s="146"/>
      <c r="R47" s="146"/>
      <c r="S47" s="146"/>
      <c r="T47" s="146"/>
      <c r="U47" s="146"/>
      <c r="V47" s="1"/>
      <c r="W47" s="101"/>
      <c r="X47" s="1"/>
      <c r="Y47" s="92"/>
      <c r="Z47" s="92"/>
      <c r="AA47" s="92"/>
      <c r="AB47" s="92"/>
      <c r="AC47" s="92"/>
      <c r="AD47" s="92"/>
    </row>
    <row r="48" spans="1:30" x14ac:dyDescent="0.25">
      <c r="A48" s="23"/>
      <c r="B48" s="101"/>
      <c r="C48" s="1"/>
      <c r="D48" s="101"/>
      <c r="E48" s="102"/>
      <c r="G48" s="1"/>
      <c r="H48" s="43"/>
      <c r="I48" s="1"/>
      <c r="J48" s="24"/>
      <c r="K48" s="24"/>
      <c r="L48" s="24"/>
      <c r="M48" s="1"/>
      <c r="N48" s="1"/>
      <c r="O48" s="1"/>
      <c r="P48" s="1"/>
      <c r="Q48" s="146"/>
      <c r="R48" s="146"/>
      <c r="S48" s="146"/>
      <c r="T48" s="146"/>
      <c r="U48" s="146"/>
      <c r="V48" s="1"/>
      <c r="W48" s="101"/>
      <c r="X48" s="1"/>
      <c r="Y48" s="92"/>
      <c r="Z48" s="92"/>
      <c r="AA48" s="92"/>
      <c r="AB48" s="92"/>
      <c r="AC48" s="92"/>
      <c r="AD48" s="92"/>
    </row>
    <row r="49" spans="1:30" x14ac:dyDescent="0.25">
      <c r="A49" s="23"/>
      <c r="B49" s="101"/>
      <c r="C49" s="1"/>
      <c r="D49" s="101"/>
      <c r="E49" s="102"/>
      <c r="G49" s="1"/>
      <c r="H49" s="43"/>
      <c r="I49" s="1"/>
      <c r="J49" s="24"/>
      <c r="K49" s="24"/>
      <c r="L49" s="24"/>
      <c r="M49" s="1"/>
      <c r="N49" s="1"/>
      <c r="O49" s="1"/>
      <c r="P49" s="1"/>
      <c r="Q49" s="146"/>
      <c r="R49" s="146"/>
      <c r="S49" s="146"/>
      <c r="T49" s="146"/>
      <c r="U49" s="146"/>
      <c r="V49" s="1"/>
      <c r="W49" s="101"/>
      <c r="X49" s="1"/>
      <c r="Y49" s="92"/>
      <c r="Z49" s="92"/>
      <c r="AA49" s="92"/>
      <c r="AB49" s="92"/>
      <c r="AC49" s="92"/>
      <c r="AD49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2019-09-17T10:39:31Z</dcterms:modified>
</cp:coreProperties>
</file>