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G9" i="5"/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AR11" i="5" l="1"/>
  <c r="I15" i="5"/>
  <c r="I17" i="5" s="1"/>
  <c r="K16" i="5"/>
  <c r="K17" i="5" s="1"/>
  <c r="O17" i="5"/>
  <c r="J16" i="5"/>
  <c r="O16" i="5"/>
  <c r="N17" i="5"/>
  <c r="L17" i="5"/>
  <c r="M17" i="5"/>
  <c r="N16" i="5"/>
  <c r="L16" i="5"/>
  <c r="M16" i="5"/>
  <c r="AF11" i="5"/>
  <c r="J17" i="5" l="1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<sst xmlns="http://schemas.openxmlformats.org/spreadsheetml/2006/main" count="84" uniqueCount="38">
  <si>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</si>
  <si>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</si>
  <si>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</si>
  <si>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</si>
  <si>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</si>
  <si>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</si>
  <si>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</si>
  <si>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</si>
  <si>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</si>
  <si>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</si>
  <si>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</si>
  <si>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</si>
  <si>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</si>
  <si>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</si>
  <si>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</si>
  <si>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</si>
  <si>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</si>
  <si>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</si>
  <si>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</si>
  <si>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</si>
  <si>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</si>
  <si>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</si>
  <si>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</si>
  <si>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</si>
  <si>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</t>
  </si>
  <si>
    <t>KiPe = Kinnarin Pesis  2006  (2005)</t>
  </si>
  <si>
    <t>ViPa = Vihdin Pallo  (1967)</t>
  </si>
  <si>
    <t>Timo Vainionpää</t>
  </si>
  <si>
    <t>6.</t>
  </si>
  <si>
    <t>ViPa</t>
  </si>
  <si>
    <t>5.</t>
  </si>
  <si>
    <t>7.</t>
  </si>
  <si>
    <t>3.</t>
  </si>
  <si>
    <t>JoKo</t>
  </si>
  <si>
    <t>4.</t>
  </si>
  <si>
    <t>KiPe</t>
  </si>
  <si>
    <t>15.9.1981   Perho</t>
  </si>
  <si>
    <t>Kiri = Perhon Kiri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</si>
</sst>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28</v>
      </c>
      <c r="Z4" s="1" t="s">
        <v>29</v>
      </c>
      <c r="AA4" s="12">
        <v>16</v>
      </c>
      <c r="AB4" s="12">
        <v>0</v>
      </c>
      <c r="AC4" s="12">
        <v>2</v>
      </c>
      <c r="AD4" s="12">
        <v>12</v>
      </c>
      <c r="AE4" s="12">
        <v>49</v>
      </c>
      <c r="AF4" s="67">
        <v>0.56320000000000003</v>
      </c>
      <c r="AG4" s="68">
        <v>87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30</v>
      </c>
      <c r="Z5" s="1" t="s">
        <v>29</v>
      </c>
      <c r="AA5" s="12">
        <v>18</v>
      </c>
      <c r="AB5" s="12">
        <v>3</v>
      </c>
      <c r="AC5" s="12">
        <v>7</v>
      </c>
      <c r="AD5" s="12">
        <v>18</v>
      </c>
      <c r="AE5" s="12">
        <v>58</v>
      </c>
      <c r="AF5" s="67">
        <v>0.52249999999999996</v>
      </c>
      <c r="AG5" s="68">
        <v>111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31</v>
      </c>
      <c r="Z6" s="1" t="s">
        <v>29</v>
      </c>
      <c r="AA6" s="12">
        <v>18</v>
      </c>
      <c r="AB6" s="12">
        <v>0</v>
      </c>
      <c r="AC6" s="12">
        <v>5</v>
      </c>
      <c r="AD6" s="12">
        <v>12</v>
      </c>
      <c r="AE6" s="12">
        <v>50</v>
      </c>
      <c r="AF6" s="67">
        <v>0.47610000000000002</v>
      </c>
      <c r="AG6" s="68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32</v>
      </c>
      <c r="Z7" s="1" t="s">
        <v>33</v>
      </c>
      <c r="AA7" s="12">
        <v>16</v>
      </c>
      <c r="AB7" s="12">
        <v>1</v>
      </c>
      <c r="AC7" s="12">
        <v>10</v>
      </c>
      <c r="AD7" s="12">
        <v>9</v>
      </c>
      <c r="AE7" s="12">
        <v>53</v>
      </c>
      <c r="AF7" s="67">
        <v>0.51449999999999996</v>
      </c>
      <c r="AG7" s="68">
        <v>103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4</v>
      </c>
      <c r="AR7" s="65">
        <v>0.36359999999999998</v>
      </c>
      <c r="AS7" s="69"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34</v>
      </c>
      <c r="Z8" s="1" t="s">
        <v>35</v>
      </c>
      <c r="AA8" s="12">
        <v>16</v>
      </c>
      <c r="AB8" s="12">
        <v>0</v>
      </c>
      <c r="AC8" s="12">
        <v>10</v>
      </c>
      <c r="AD8" s="12">
        <v>8</v>
      </c>
      <c r="AE8" s="12">
        <v>56</v>
      </c>
      <c r="AF8" s="67">
        <v>0.50449999999999995</v>
      </c>
      <c r="AG8" s="68">
        <v>111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6</v>
      </c>
      <c r="AR8" s="65">
        <v>0.42849999999999999</v>
      </c>
      <c r="AS8" s="70"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34</v>
      </c>
      <c r="Z9" s="1" t="s">
        <v>35</v>
      </c>
      <c r="AA9" s="12">
        <v>14</v>
      </c>
      <c r="AB9" s="12">
        <v>2</v>
      </c>
      <c r="AC9" s="12">
        <v>5</v>
      </c>
      <c r="AD9" s="12">
        <v>11</v>
      </c>
      <c r="AE9" s="12">
        <v>39</v>
      </c>
      <c r="AF9" s="67">
        <v>0.48139999999999999</v>
      </c>
      <c r="AG9" s="68">
        <f>PRODUCT(AE9/AF9)</f>
        <v>81.013710012463648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0</v>
      </c>
      <c r="AP9" s="12">
        <v>1</v>
      </c>
      <c r="AQ9" s="12">
        <v>10</v>
      </c>
      <c r="AR9" s="59">
        <v>0.71419999999999995</v>
      </c>
      <c r="AS9" s="70">
        <f>PRODUCT(AQ9/AR9)</f>
        <v>14.001680201624197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28</v>
      </c>
      <c r="Z10" s="1" t="s">
        <v>35</v>
      </c>
      <c r="AA10" s="12">
        <v>14</v>
      </c>
      <c r="AB10" s="12">
        <v>0</v>
      </c>
      <c r="AC10" s="12">
        <v>0</v>
      </c>
      <c r="AD10" s="12">
        <v>3</v>
      </c>
      <c r="AE10" s="12">
        <v>31</v>
      </c>
      <c r="AF10" s="67">
        <v>0.5081</v>
      </c>
      <c r="AG10" s="19">
        <v>61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7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112</v>
      </c>
      <c r="AB11" s="36">
        <f>SUM(AB4:AB10)</f>
        <v>6</v>
      </c>
      <c r="AC11" s="36">
        <f>SUM(AC4:AC10)</f>
        <v>39</v>
      </c>
      <c r="AD11" s="36">
        <f>SUM(AD4:AD10)</f>
        <v>73</v>
      </c>
      <c r="AE11" s="36">
        <f>SUM(AE4:AE10)</f>
        <v>336</v>
      </c>
      <c r="AF11" s="37">
        <f>PRODUCT(AE11/AG11)</f>
        <v>0.50985282232390183</v>
      </c>
      <c r="AG11" s="21">
        <f>SUM(AG4:AG10)</f>
        <v>659.01371001246366</v>
      </c>
      <c r="AH11" s="18"/>
      <c r="AI11" s="29"/>
      <c r="AJ11" s="41"/>
      <c r="AK11" s="42"/>
      <c r="AL11" s="10"/>
      <c r="AM11" s="36">
        <f>SUM(AM4:AM10)</f>
        <v>7</v>
      </c>
      <c r="AN11" s="36">
        <f>SUM(AN4:AN10)</f>
        <v>0</v>
      </c>
      <c r="AO11" s="36">
        <f>SUM(AO4:AO10)</f>
        <v>1</v>
      </c>
      <c r="AP11" s="36">
        <f>SUM(AP4:AP10)</f>
        <v>1</v>
      </c>
      <c r="AQ11" s="36">
        <f>SUM(AQ4:AQ10)</f>
        <v>20</v>
      </c>
      <c r="AR11" s="37">
        <f>PRODUCT(AQ11/AS11)</f>
        <v>0.51279842039131218</v>
      </c>
      <c r="AS11" s="39">
        <f>SUM(AS4:AS10)</f>
        <v>39.001680201624197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16" t="s">
        <v>37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119</v>
      </c>
      <c r="F16" s="47">
        <f>PRODUCT(AB11+AN11)</f>
        <v>6</v>
      </c>
      <c r="G16" s="47">
        <f>PRODUCT(AC11+AO11)</f>
        <v>40</v>
      </c>
      <c r="H16" s="47">
        <f>PRODUCT(AD11+AP11)</f>
        <v>74</v>
      </c>
      <c r="I16" s="47">
        <f>PRODUCT(AE11+AQ11)</f>
        <v>356</v>
      </c>
      <c r="J16" s="60">
        <f>PRODUCT(I16/K16)</f>
        <v>0.51001740791246952</v>
      </c>
      <c r="K16" s="10">
        <f>PRODUCT(AG11+AS11)</f>
        <v>698.0153902140878</v>
      </c>
      <c r="L16" s="53">
        <f>PRODUCT((F16+G16)/E16)</f>
        <v>0.38655462184873951</v>
      </c>
      <c r="M16" s="53">
        <f>PRODUCT(H16/E16)</f>
        <v>0.62184873949579833</v>
      </c>
      <c r="N16" s="53">
        <f>PRODUCT((F16+G16+H16)/E16)</f>
        <v>1.0084033613445378</v>
      </c>
      <c r="O16" s="53">
        <f>PRODUCT(I16/E16)</f>
        <v>2.9915966386554622</v>
      </c>
      <c r="Q16" s="17"/>
      <c r="R16" s="17"/>
      <c r="S16" s="16"/>
      <c r="T16" s="54" t="s">
        <v>25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119</v>
      </c>
      <c r="F17" s="47">
        <f t="shared" ref="F17:I17" si="0">SUM(F14:F16)</f>
        <v>6</v>
      </c>
      <c r="G17" s="47">
        <f t="shared" si="0"/>
        <v>40</v>
      </c>
      <c r="H17" s="47">
        <f t="shared" si="0"/>
        <v>74</v>
      </c>
      <c r="I17" s="47">
        <f t="shared" si="0"/>
        <v>356</v>
      </c>
      <c r="J17" s="60">
        <f>PRODUCT(I17/K17)</f>
        <v>0.51001740791246952</v>
      </c>
      <c r="K17" s="16">
        <f>SUM(K14:K16)</f>
        <v>698.0153902140878</v>
      </c>
      <c r="L17" s="53">
        <f>PRODUCT((F17+G17)/E17)</f>
        <v>0.38655462184873951</v>
      </c>
      <c r="M17" s="53">
        <f>PRODUCT(H17/E17)</f>
        <v>0.62184873949579833</v>
      </c>
      <c r="N17" s="53">
        <f>PRODUCT((F17+G17+H17)/E17)</f>
        <v>1.0084033613445378</v>
      </c>
      <c r="O17" s="53">
        <f>PRODUCT(I17/E17)</f>
        <v>2.9915966386554622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2019-08-23T20:02:16Z</dcterms:modified>
</cp:coreProperties>
</file>