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7" i="1"/>
  <c r="O9" i="1"/>
  <c r="O13" i="1" s="1"/>
  <c r="O16" i="1" s="1"/>
  <c r="M8" i="1"/>
  <c r="M7" i="1"/>
  <c r="M9" i="1" s="1"/>
  <c r="AJ9" i="1"/>
  <c r="AI9" i="1"/>
  <c r="AH9" i="1"/>
  <c r="AG9" i="1"/>
  <c r="AF9" i="1"/>
  <c r="AE9" i="1"/>
  <c r="AD9" i="1"/>
  <c r="I15" i="1" s="1"/>
  <c r="AC9" i="1"/>
  <c r="H15" i="1" s="1"/>
  <c r="L15" i="1" s="1"/>
  <c r="AB9" i="1"/>
  <c r="G15" i="1" s="1"/>
  <c r="AA9" i="1"/>
  <c r="F15" i="1" s="1"/>
  <c r="K15" i="1" s="1"/>
  <c r="Z9" i="1"/>
  <c r="E15" i="1" s="1"/>
  <c r="Y9" i="1"/>
  <c r="I14" i="1" s="1"/>
  <c r="X9" i="1"/>
  <c r="H14" i="1" s="1"/>
  <c r="W9" i="1"/>
  <c r="G14" i="1" s="1"/>
  <c r="V9" i="1"/>
  <c r="F14" i="1" s="1"/>
  <c r="U9" i="1"/>
  <c r="E14" i="1" s="1"/>
  <c r="L9" i="1"/>
  <c r="K9" i="1"/>
  <c r="J9" i="1"/>
  <c r="I9" i="1"/>
  <c r="I13" i="1" s="1"/>
  <c r="H9" i="1"/>
  <c r="H13" i="1" s="1"/>
  <c r="G9" i="1"/>
  <c r="G13" i="1" s="1"/>
  <c r="F9" i="1"/>
  <c r="F13" i="1" s="1"/>
  <c r="E9" i="1"/>
  <c r="E13" i="1" s="1"/>
  <c r="N9" i="1" l="1"/>
  <c r="N13" i="1" s="1"/>
  <c r="D10" i="1"/>
  <c r="N14" i="1"/>
  <c r="M14" i="1"/>
  <c r="K14" i="1"/>
  <c r="L14" i="1"/>
  <c r="N15" i="1"/>
  <c r="M15" i="1"/>
  <c r="E16" i="1"/>
  <c r="G16" i="1"/>
  <c r="I16" i="1"/>
  <c r="M13" i="1"/>
  <c r="F16" i="1"/>
  <c r="K16" i="1" s="1"/>
  <c r="K13" i="1"/>
  <c r="H16" i="1"/>
  <c r="L16" i="1" s="1"/>
  <c r="L13" i="1"/>
  <c r="N16" i="1" l="1"/>
  <c r="M16" i="1"/>
</calcChain>
</file>

<file path=xl/sharedStrings.xml><?xml version="1.0" encoding="utf-8"?>
<sst xmlns="http://schemas.openxmlformats.org/spreadsheetml/2006/main" count="94" uniqueCount="63">
  <si>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</si>
  <si>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</si>
  <si>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</si>
  <si>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</si>
  <si>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</si>
  <si>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</si>
  <si>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</si>
  <si>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</si>
  <si>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</si>
  <si>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</si>
  <si>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</si>
  <si>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</si>
  <si>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</si>
  <si>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</si>
  <si>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</si>
  <si>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</si>
  <si>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</si>
  <si>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</si>
  <si>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</si>
  <si>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</si>
  <si>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</si>
  <si>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</si>
  <si>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</si>
  <si>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</si>
  <si>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</si>
  <si>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</si>
  <si>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</si>
  <si>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</si>
  <si>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</si>
  <si>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</si>
  <si>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</si>
  <si>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</si>
  <si>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</si>
  <si>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</si>
  <si>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</si>
  <si>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TyTe</t>
  </si>
  <si>
    <t>ykköspesis</t>
  </si>
  <si>
    <t>karsintasarja</t>
  </si>
  <si>
    <t>8.</t>
  </si>
  <si>
    <t>play off</t>
  </si>
  <si>
    <t>6.</t>
  </si>
  <si>
    <t>4.8.1974</t>
  </si>
  <si>
    <t>TyTe = Tyrnävän Tempaus  (1922)</t>
  </si>
  <si>
    <t>ENSIMMÄISET</t>
  </si>
  <si>
    <t>Ottelu</t>
  </si>
  <si>
    <t>1.  ottelu</t>
  </si>
  <si>
    <t>Lyöty juoksu</t>
  </si>
  <si>
    <t>Tuotu juoksu</t>
  </si>
  <si>
    <t>3.  ottelu</t>
  </si>
  <si>
    <t>Kunnari</t>
  </si>
  <si>
    <t>16.08. 2000  ViPa - TyTe  1-0  (4-1, 2-2)</t>
  </si>
  <si>
    <t xml:space="preserve">  26 v   0 kk 12 pv</t>
  </si>
  <si>
    <t>23.08. 2000  TyTe - Manse PP  2-0  (8-3, 7-2)</t>
  </si>
  <si>
    <t>6.  ottelu</t>
  </si>
  <si>
    <t xml:space="preserve">  26 v   0 kk 19 pv</t>
  </si>
  <si>
    <t>02.09. 2000  Pesä Ysit - TyTe  0-1  (8-8, 4-5)</t>
  </si>
  <si>
    <t xml:space="preserve">  26 v   0 kk 29 pv</t>
  </si>
  <si>
    <t>VetU</t>
  </si>
  <si>
    <t>VetU = Vetelin Urheilijat  (1947)</t>
  </si>
  <si>
    <t>L+T</t>
  </si>
  <si>
    <t>10.</t>
  </si>
  <si>
    <t>9.</t>
  </si>
  <si>
    <t>Ulpu Uusitalo os. Rutanen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</si>
</sst>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0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18" width="5.7109375" style="85" customWidth="1"/>
    <col min="19" max="19" width="5.7109375" style="84" customWidth="1"/>
    <col min="20" max="20" width="0.7109375" style="37" customWidth="1"/>
    <col min="21" max="28" width="5.7109375" style="5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9" t="s">
        <v>62</v>
      </c>
      <c r="C1" s="2"/>
      <c r="D1" s="3"/>
      <c r="E1" s="3"/>
      <c r="F1" s="4" t="s">
        <v>41</v>
      </c>
      <c r="G1" s="5"/>
      <c r="H1" s="6"/>
      <c r="I1" s="3"/>
      <c r="J1" s="5"/>
      <c r="K1" s="5"/>
      <c r="L1" s="3"/>
      <c r="M1" s="7"/>
      <c r="N1" s="7"/>
      <c r="O1" s="7"/>
      <c r="P1" s="83"/>
      <c r="Q1" s="83"/>
      <c r="R1" s="8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59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58">
        <v>1998</v>
      </c>
      <c r="C4" s="58"/>
      <c r="D4" s="59" t="s">
        <v>57</v>
      </c>
      <c r="E4" s="58"/>
      <c r="F4" s="60" t="s">
        <v>36</v>
      </c>
      <c r="G4" s="64"/>
      <c r="H4" s="63"/>
      <c r="I4" s="58"/>
      <c r="J4" s="58"/>
      <c r="K4" s="58"/>
      <c r="L4" s="58"/>
      <c r="M4" s="58"/>
      <c r="N4" s="58"/>
      <c r="O4" s="37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58">
        <v>1999</v>
      </c>
      <c r="C5" s="58"/>
      <c r="D5" s="59" t="s">
        <v>35</v>
      </c>
      <c r="E5" s="58"/>
      <c r="F5" s="60" t="s">
        <v>36</v>
      </c>
      <c r="G5" s="64"/>
      <c r="H5" s="63"/>
      <c r="I5" s="58"/>
      <c r="J5" s="58"/>
      <c r="K5" s="58"/>
      <c r="L5" s="58"/>
      <c r="M5" s="58"/>
      <c r="N5" s="58"/>
      <c r="O5" s="37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58">
        <v>2000</v>
      </c>
      <c r="C6" s="58"/>
      <c r="D6" s="59" t="s">
        <v>35</v>
      </c>
      <c r="E6" s="58"/>
      <c r="F6" s="60" t="s">
        <v>36</v>
      </c>
      <c r="G6" s="64"/>
      <c r="H6" s="63"/>
      <c r="I6" s="58"/>
      <c r="J6" s="58"/>
      <c r="K6" s="58"/>
      <c r="L6" s="58"/>
      <c r="M6" s="58"/>
      <c r="N6" s="58"/>
      <c r="O6" s="37"/>
      <c r="P6" s="19"/>
      <c r="Q6" s="19"/>
      <c r="R6" s="19"/>
      <c r="S6" s="19"/>
      <c r="T6" s="25"/>
      <c r="U6" s="27"/>
      <c r="V6" s="27"/>
      <c r="W6" s="27"/>
      <c r="X6" s="27"/>
      <c r="Y6" s="27"/>
      <c r="Z6" s="28">
        <v>7</v>
      </c>
      <c r="AA6" s="28">
        <v>1</v>
      </c>
      <c r="AB6" s="28">
        <v>18</v>
      </c>
      <c r="AC6" s="28">
        <v>3</v>
      </c>
      <c r="AD6" s="28">
        <v>31</v>
      </c>
      <c r="AE6" s="27"/>
      <c r="AF6" s="27"/>
      <c r="AG6" s="27"/>
      <c r="AH6" s="27"/>
      <c r="AI6" s="27"/>
      <c r="AJ6" s="27"/>
      <c r="AK6" s="61" t="s">
        <v>37</v>
      </c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2001</v>
      </c>
      <c r="C7" s="27" t="s">
        <v>38</v>
      </c>
      <c r="D7" s="29" t="s">
        <v>35</v>
      </c>
      <c r="E7" s="27">
        <v>24</v>
      </c>
      <c r="F7" s="27">
        <v>2</v>
      </c>
      <c r="G7" s="27">
        <v>42</v>
      </c>
      <c r="H7" s="27">
        <v>8</v>
      </c>
      <c r="I7" s="27">
        <v>69</v>
      </c>
      <c r="J7" s="27">
        <v>0</v>
      </c>
      <c r="K7" s="27">
        <v>3</v>
      </c>
      <c r="L7" s="27">
        <v>22</v>
      </c>
      <c r="M7" s="27">
        <f>PRODUCT(F7+G7)</f>
        <v>44</v>
      </c>
      <c r="N7" s="30">
        <v>0.48599999999999999</v>
      </c>
      <c r="O7" s="37">
        <f>PRODUCT(I7/N7)</f>
        <v>141.97530864197532</v>
      </c>
      <c r="P7" s="19" t="s">
        <v>61</v>
      </c>
      <c r="Q7" s="19"/>
      <c r="R7" s="19"/>
      <c r="S7" s="19"/>
      <c r="T7" s="25"/>
      <c r="U7" s="27">
        <v>3</v>
      </c>
      <c r="V7" s="27">
        <v>0</v>
      </c>
      <c r="W7" s="27">
        <v>4</v>
      </c>
      <c r="X7" s="27">
        <v>0</v>
      </c>
      <c r="Y7" s="27">
        <v>7</v>
      </c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4" t="s">
        <v>39</v>
      </c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2002</v>
      </c>
      <c r="C8" s="27" t="s">
        <v>40</v>
      </c>
      <c r="D8" s="29" t="s">
        <v>35</v>
      </c>
      <c r="E8" s="27">
        <v>24</v>
      </c>
      <c r="F8" s="27">
        <v>1</v>
      </c>
      <c r="G8" s="27">
        <v>36</v>
      </c>
      <c r="H8" s="27">
        <v>7</v>
      </c>
      <c r="I8" s="27">
        <v>58</v>
      </c>
      <c r="J8" s="27">
        <v>3</v>
      </c>
      <c r="K8" s="27">
        <v>2</v>
      </c>
      <c r="L8" s="27">
        <v>16</v>
      </c>
      <c r="M8" s="27">
        <f>PRODUCT(F8+G8)</f>
        <v>37</v>
      </c>
      <c r="N8" s="30">
        <v>0.379</v>
      </c>
      <c r="O8" s="37">
        <f>PRODUCT(I8/N8)</f>
        <v>153.03430079155672</v>
      </c>
      <c r="P8" s="19" t="s">
        <v>60</v>
      </c>
      <c r="Q8" s="19"/>
      <c r="R8" s="19"/>
      <c r="S8" s="19"/>
      <c r="T8" s="25"/>
      <c r="U8" s="27">
        <v>4</v>
      </c>
      <c r="V8" s="27">
        <v>0</v>
      </c>
      <c r="W8" s="27">
        <v>3</v>
      </c>
      <c r="X8" s="27">
        <v>0</v>
      </c>
      <c r="Y8" s="27">
        <v>7</v>
      </c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4" t="s">
        <v>39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17" t="s">
        <v>9</v>
      </c>
      <c r="C9" s="18"/>
      <c r="D9" s="16"/>
      <c r="E9" s="19">
        <f t="shared" ref="E9:M9" si="0">SUM(E4:E8)</f>
        <v>48</v>
      </c>
      <c r="F9" s="19">
        <f t="shared" si="0"/>
        <v>3</v>
      </c>
      <c r="G9" s="19">
        <f t="shared" si="0"/>
        <v>78</v>
      </c>
      <c r="H9" s="19">
        <f t="shared" si="0"/>
        <v>15</v>
      </c>
      <c r="I9" s="19">
        <f t="shared" si="0"/>
        <v>127</v>
      </c>
      <c r="J9" s="19">
        <f t="shared" si="0"/>
        <v>3</v>
      </c>
      <c r="K9" s="19">
        <f t="shared" si="0"/>
        <v>5</v>
      </c>
      <c r="L9" s="19">
        <f t="shared" si="0"/>
        <v>38</v>
      </c>
      <c r="M9" s="19">
        <f t="shared" si="0"/>
        <v>81</v>
      </c>
      <c r="N9" s="31">
        <f>PRODUCT(I9/O9)</f>
        <v>0.4304944514989234</v>
      </c>
      <c r="O9" s="32">
        <f t="shared" ref="O9:AJ9" si="1">SUM(O4:O8)</f>
        <v>295.00960943353203</v>
      </c>
      <c r="P9" s="19"/>
      <c r="Q9" s="19"/>
      <c r="R9" s="19"/>
      <c r="S9" s="19"/>
      <c r="T9" s="25"/>
      <c r="U9" s="19">
        <f t="shared" si="1"/>
        <v>7</v>
      </c>
      <c r="V9" s="19">
        <f t="shared" si="1"/>
        <v>0</v>
      </c>
      <c r="W9" s="19">
        <f t="shared" si="1"/>
        <v>7</v>
      </c>
      <c r="X9" s="19">
        <f t="shared" si="1"/>
        <v>0</v>
      </c>
      <c r="Y9" s="19">
        <f t="shared" si="1"/>
        <v>14</v>
      </c>
      <c r="Z9" s="19">
        <f t="shared" si="1"/>
        <v>7</v>
      </c>
      <c r="AA9" s="19">
        <f t="shared" si="1"/>
        <v>1</v>
      </c>
      <c r="AB9" s="19">
        <f t="shared" si="1"/>
        <v>18</v>
      </c>
      <c r="AC9" s="19">
        <f t="shared" si="1"/>
        <v>3</v>
      </c>
      <c r="AD9" s="19">
        <f t="shared" si="1"/>
        <v>31</v>
      </c>
      <c r="AE9" s="19">
        <f t="shared" si="1"/>
        <v>0</v>
      </c>
      <c r="AF9" s="19">
        <f t="shared" si="1"/>
        <v>0</v>
      </c>
      <c r="AG9" s="19">
        <f t="shared" si="1"/>
        <v>0</v>
      </c>
      <c r="AH9" s="19">
        <f t="shared" si="1"/>
        <v>0</v>
      </c>
      <c r="AI9" s="19">
        <f t="shared" si="1"/>
        <v>0</v>
      </c>
      <c r="AJ9" s="19">
        <f t="shared" si="1"/>
        <v>0</v>
      </c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9" t="s">
        <v>2</v>
      </c>
      <c r="C10" s="33"/>
      <c r="D10" s="34">
        <f>SUM(F9:H9)+((I9-F9-G9)/3)+(E9/3)+(AE9*25)+(AF9*25)+(AG9*10)+(AH9*25)+(AI9*20)+(AJ9*15)</f>
        <v>127.33333333333333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36"/>
      <c r="AJ10" s="1"/>
      <c r="AK10" s="1"/>
      <c r="AL10" s="24"/>
      <c r="AM10" s="9"/>
      <c r="AN10" s="9"/>
      <c r="AO10" s="9"/>
      <c r="AP10" s="9"/>
      <c r="AQ10" s="9"/>
    </row>
    <row r="11" spans="1:43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39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43</v>
      </c>
      <c r="Q12" s="13"/>
      <c r="R12" s="13"/>
      <c r="S12" s="13"/>
      <c r="T12" s="65"/>
      <c r="U12" s="65"/>
      <c r="V12" s="65"/>
      <c r="W12" s="65"/>
      <c r="X12" s="65"/>
      <c r="Y12" s="13"/>
      <c r="Z12" s="13"/>
      <c r="AA12" s="13"/>
      <c r="AB12" s="13"/>
      <c r="AC12" s="65"/>
      <c r="AD12" s="13"/>
      <c r="AE12" s="13"/>
      <c r="AF12" s="13"/>
      <c r="AG12" s="13"/>
      <c r="AH12" s="13"/>
      <c r="AI12" s="13"/>
      <c r="AJ12" s="13"/>
      <c r="AK12" s="66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41" t="s">
        <v>17</v>
      </c>
      <c r="C13" s="13"/>
      <c r="D13" s="42"/>
      <c r="E13" s="27">
        <f>PRODUCT(E9)</f>
        <v>48</v>
      </c>
      <c r="F13" s="27">
        <f>PRODUCT(F9)</f>
        <v>3</v>
      </c>
      <c r="G13" s="27">
        <f>PRODUCT(G9)</f>
        <v>78</v>
      </c>
      <c r="H13" s="27">
        <f>PRODUCT(H9)</f>
        <v>15</v>
      </c>
      <c r="I13" s="27">
        <f>PRODUCT(I9)</f>
        <v>127</v>
      </c>
      <c r="J13" s="1"/>
      <c r="K13" s="43">
        <f>PRODUCT((F13+G13)/E13)</f>
        <v>1.6875</v>
      </c>
      <c r="L13" s="43">
        <f>PRODUCT(H13/E13)</f>
        <v>0.3125</v>
      </c>
      <c r="M13" s="43">
        <f>PRODUCT(I13/E13)</f>
        <v>2.6458333333333335</v>
      </c>
      <c r="N13" s="30">
        <f>PRODUCT(N9)</f>
        <v>0.4304944514989234</v>
      </c>
      <c r="O13" s="25">
        <f>PRODUCT(O9)</f>
        <v>295.00960943353203</v>
      </c>
      <c r="P13" s="67" t="s">
        <v>44</v>
      </c>
      <c r="Q13" s="68"/>
      <c r="R13" s="68"/>
      <c r="S13" s="69" t="s">
        <v>50</v>
      </c>
      <c r="T13" s="69"/>
      <c r="U13" s="69"/>
      <c r="V13" s="69"/>
      <c r="W13" s="69"/>
      <c r="X13" s="69"/>
      <c r="Y13" s="69"/>
      <c r="Z13" s="69"/>
      <c r="AA13" s="69"/>
      <c r="AB13" s="70"/>
      <c r="AC13" s="69"/>
      <c r="AD13" s="71" t="s">
        <v>45</v>
      </c>
      <c r="AE13" s="69"/>
      <c r="AF13" s="69" t="s">
        <v>51</v>
      </c>
      <c r="AG13" s="70"/>
      <c r="AH13" s="69"/>
      <c r="AI13" s="69"/>
      <c r="AJ13" s="71"/>
      <c r="AK13" s="72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44" t="s">
        <v>18</v>
      </c>
      <c r="C14" s="45"/>
      <c r="D14" s="46"/>
      <c r="E14" s="27">
        <f>PRODUCT(U9)</f>
        <v>7</v>
      </c>
      <c r="F14" s="27">
        <f>PRODUCT(V9)</f>
        <v>0</v>
      </c>
      <c r="G14" s="27">
        <f>PRODUCT(W9)</f>
        <v>7</v>
      </c>
      <c r="H14" s="27">
        <f>PRODUCT(X9)</f>
        <v>0</v>
      </c>
      <c r="I14" s="27">
        <f>PRODUCT(Y9)</f>
        <v>14</v>
      </c>
      <c r="J14" s="1"/>
      <c r="K14" s="43">
        <f>PRODUCT((F14+G14)/E14)</f>
        <v>1</v>
      </c>
      <c r="L14" s="43">
        <f>PRODUCT(H14/E14)</f>
        <v>0</v>
      </c>
      <c r="M14" s="43">
        <f>PRODUCT(I14/E14)</f>
        <v>2</v>
      </c>
      <c r="N14" s="30">
        <f>PRODUCT(I14/O14)</f>
        <v>0.31818181818181818</v>
      </c>
      <c r="O14" s="25">
        <v>44</v>
      </c>
      <c r="P14" s="73" t="s">
        <v>46</v>
      </c>
      <c r="Q14" s="74"/>
      <c r="R14" s="74"/>
      <c r="S14" s="75" t="s">
        <v>50</v>
      </c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 t="s">
        <v>45</v>
      </c>
      <c r="AE14" s="75"/>
      <c r="AF14" s="75" t="s">
        <v>51</v>
      </c>
      <c r="AG14" s="75"/>
      <c r="AH14" s="75"/>
      <c r="AI14" s="75"/>
      <c r="AJ14" s="76"/>
      <c r="AK14" s="77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47" t="s">
        <v>19</v>
      </c>
      <c r="C15" s="48"/>
      <c r="D15" s="49"/>
      <c r="E15" s="28">
        <f>PRODUCT(Z9)</f>
        <v>7</v>
      </c>
      <c r="F15" s="28">
        <f>PRODUCT(AA9)</f>
        <v>1</v>
      </c>
      <c r="G15" s="28">
        <f>PRODUCT(AB9)</f>
        <v>18</v>
      </c>
      <c r="H15" s="28">
        <f>PRODUCT(AC9)</f>
        <v>3</v>
      </c>
      <c r="I15" s="28">
        <f>PRODUCT(AD9)</f>
        <v>31</v>
      </c>
      <c r="J15" s="1"/>
      <c r="K15" s="50">
        <f>PRODUCT((F15+G15)/E15)</f>
        <v>2.7142857142857144</v>
      </c>
      <c r="L15" s="50">
        <f>PRODUCT(H15/E15)</f>
        <v>0.42857142857142855</v>
      </c>
      <c r="M15" s="50">
        <f>PRODUCT(I15/E15)</f>
        <v>4.4285714285714288</v>
      </c>
      <c r="N15" s="51">
        <f>PRODUCT(I15/O15)</f>
        <v>0.51666666666666672</v>
      </c>
      <c r="O15" s="25">
        <v>60</v>
      </c>
      <c r="P15" s="73" t="s">
        <v>47</v>
      </c>
      <c r="Q15" s="74"/>
      <c r="R15" s="74"/>
      <c r="S15" s="75" t="s">
        <v>52</v>
      </c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6" t="s">
        <v>48</v>
      </c>
      <c r="AE15" s="75"/>
      <c r="AF15" s="75" t="s">
        <v>54</v>
      </c>
      <c r="AG15" s="75"/>
      <c r="AH15" s="75"/>
      <c r="AI15" s="75"/>
      <c r="AJ15" s="76"/>
      <c r="AK15" s="77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52" t="s">
        <v>20</v>
      </c>
      <c r="C16" s="53"/>
      <c r="D16" s="54"/>
      <c r="E16" s="19">
        <f>SUM(E13:E15)</f>
        <v>62</v>
      </c>
      <c r="F16" s="19">
        <f>SUM(F13:F15)</f>
        <v>4</v>
      </c>
      <c r="G16" s="19">
        <f>SUM(G13:G15)</f>
        <v>103</v>
      </c>
      <c r="H16" s="19">
        <f>SUM(H13:H15)</f>
        <v>18</v>
      </c>
      <c r="I16" s="19">
        <f>SUM(I13:I15)</f>
        <v>172</v>
      </c>
      <c r="J16" s="1"/>
      <c r="K16" s="55">
        <f>PRODUCT((F16+G16)/E16)</f>
        <v>1.7258064516129032</v>
      </c>
      <c r="L16" s="55">
        <f>PRODUCT(H16/E16)</f>
        <v>0.29032258064516131</v>
      </c>
      <c r="M16" s="55">
        <f>PRODUCT(I16/E16)</f>
        <v>2.774193548387097</v>
      </c>
      <c r="N16" s="31">
        <f>PRODUCT(I16/O16)</f>
        <v>0.43106731249953056</v>
      </c>
      <c r="O16" s="25">
        <f>SUM(O13:O15)</f>
        <v>399.00960943353203</v>
      </c>
      <c r="P16" s="78" t="s">
        <v>49</v>
      </c>
      <c r="Q16" s="79"/>
      <c r="R16" s="79"/>
      <c r="S16" s="80" t="s">
        <v>55</v>
      </c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1" t="s">
        <v>53</v>
      </c>
      <c r="AE16" s="80"/>
      <c r="AF16" s="80" t="s">
        <v>56</v>
      </c>
      <c r="AG16" s="80"/>
      <c r="AH16" s="80"/>
      <c r="AI16" s="80"/>
      <c r="AJ16" s="81"/>
      <c r="AK16" s="82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" t="s">
        <v>34</v>
      </c>
      <c r="C18" s="1"/>
      <c r="D18" s="1" t="s">
        <v>58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1"/>
      <c r="C19" s="1"/>
      <c r="D19" s="62" t="s">
        <v>42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9"/>
      <c r="Q50" s="9"/>
      <c r="R50" s="9"/>
      <c r="S50" s="1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24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9"/>
      <c r="Q51" s="9"/>
      <c r="R51" s="9"/>
      <c r="S51" s="1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  <c r="AL51" s="24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9"/>
      <c r="Q52" s="9"/>
      <c r="R52" s="9"/>
      <c r="S52" s="1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  <c r="AL52" s="24"/>
      <c r="AM52" s="9"/>
      <c r="AN52" s="9"/>
      <c r="AO52" s="9"/>
      <c r="AP52" s="9"/>
      <c r="AQ52" s="9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9"/>
      <c r="Q53" s="9"/>
      <c r="R53" s="9"/>
      <c r="S53" s="1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9"/>
      <c r="AL53" s="24"/>
      <c r="AM53" s="9"/>
      <c r="AN53" s="9"/>
      <c r="AO53" s="9"/>
      <c r="AP53" s="9"/>
      <c r="AQ53" s="9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9"/>
      <c r="Q54" s="9"/>
      <c r="R54" s="9"/>
      <c r="S54" s="1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9"/>
      <c r="AL54" s="24"/>
      <c r="AM54" s="9"/>
      <c r="AN54" s="9"/>
      <c r="AO54" s="9"/>
      <c r="AP54" s="9"/>
      <c r="AQ54" s="9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9"/>
      <c r="Q55" s="9"/>
      <c r="R55" s="9"/>
      <c r="S55" s="1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9"/>
      <c r="AL55" s="24"/>
      <c r="AM55" s="9"/>
      <c r="AN55" s="9"/>
      <c r="AO55" s="9"/>
      <c r="AP55" s="9"/>
      <c r="AQ55" s="9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9"/>
      <c r="Q56" s="9"/>
      <c r="R56" s="9"/>
      <c r="S56" s="1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9"/>
      <c r="AL56" s="24"/>
      <c r="AM56" s="9"/>
      <c r="AN56" s="9"/>
      <c r="AO56" s="9"/>
      <c r="AP56" s="9"/>
      <c r="AQ56" s="9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9"/>
      <c r="Q57" s="9"/>
      <c r="R57" s="9"/>
      <c r="S57" s="1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9"/>
      <c r="AL57" s="24"/>
      <c r="AM57" s="9"/>
      <c r="AN57" s="9"/>
      <c r="AO57" s="9"/>
      <c r="AP57" s="9"/>
      <c r="AQ57" s="9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9"/>
      <c r="Q58" s="9"/>
      <c r="R58" s="9"/>
      <c r="S58" s="1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9"/>
      <c r="AL58" s="24"/>
      <c r="AM58" s="9"/>
      <c r="AN58" s="9"/>
      <c r="AO58" s="9"/>
      <c r="AP58" s="9"/>
      <c r="AQ58" s="9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9"/>
      <c r="Q59" s="9"/>
      <c r="R59" s="9"/>
      <c r="S59" s="1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9"/>
      <c r="AL59" s="24"/>
      <c r="AM59" s="9"/>
      <c r="AN59" s="9"/>
      <c r="AO59" s="9"/>
      <c r="AP59" s="9"/>
      <c r="AQ59" s="9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9"/>
      <c r="Q60" s="9"/>
      <c r="R60" s="9"/>
      <c r="S60" s="1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9"/>
      <c r="AL60" s="24"/>
      <c r="AM60" s="9"/>
      <c r="AN60" s="9"/>
      <c r="AO60" s="9"/>
      <c r="AP60" s="9"/>
      <c r="AQ60" s="9"/>
    </row>
    <row r="61" spans="1:4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9"/>
      <c r="Q61" s="9"/>
      <c r="R61" s="9"/>
      <c r="S61" s="1"/>
      <c r="T61" s="2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9"/>
      <c r="AL61" s="24"/>
      <c r="AM61" s="9"/>
      <c r="AN61" s="9"/>
      <c r="AO61" s="9"/>
      <c r="AP61" s="9"/>
      <c r="AQ61" s="9"/>
    </row>
    <row r="62" spans="1:4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9"/>
      <c r="Q62" s="9"/>
      <c r="R62" s="9"/>
      <c r="S62" s="1"/>
      <c r="T62" s="2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39"/>
      <c r="AL62" s="24"/>
      <c r="AM62" s="9"/>
      <c r="AN62" s="9"/>
      <c r="AO62" s="9"/>
      <c r="AP62" s="9"/>
      <c r="AQ62" s="9"/>
    </row>
    <row r="63" spans="1:4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9"/>
      <c r="Q63" s="9"/>
      <c r="R63" s="9"/>
      <c r="S63" s="1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39"/>
      <c r="AL63" s="24"/>
      <c r="AM63" s="9"/>
      <c r="AN63" s="9"/>
      <c r="AO63" s="9"/>
      <c r="AP63" s="9"/>
      <c r="AQ63" s="9"/>
    </row>
    <row r="64" spans="1:4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9"/>
      <c r="Q64" s="9"/>
      <c r="R64" s="9"/>
      <c r="S64" s="1"/>
      <c r="T64" s="2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39"/>
      <c r="AL64" s="24"/>
      <c r="AM64" s="9"/>
      <c r="AN64" s="9"/>
      <c r="AO64" s="9"/>
      <c r="AP64" s="9"/>
      <c r="AQ64" s="9"/>
    </row>
    <row r="65" spans="1:4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9"/>
      <c r="Q65" s="9"/>
      <c r="R65" s="9"/>
      <c r="S65" s="1"/>
      <c r="T65" s="2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39"/>
      <c r="AL65" s="24"/>
      <c r="AM65" s="9"/>
      <c r="AN65" s="9"/>
      <c r="AO65" s="9"/>
      <c r="AP65" s="9"/>
      <c r="AQ65" s="9"/>
    </row>
    <row r="66" spans="1:43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9"/>
      <c r="Q66" s="9"/>
      <c r="R66" s="9"/>
      <c r="S66" s="1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39"/>
      <c r="AL66" s="24"/>
      <c r="AM66" s="9"/>
      <c r="AN66" s="9"/>
      <c r="AO66" s="9"/>
      <c r="AP66" s="9"/>
      <c r="AQ66" s="9"/>
    </row>
    <row r="67" spans="1:43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9"/>
      <c r="Q67" s="9"/>
      <c r="R67" s="9"/>
      <c r="S67" s="1"/>
      <c r="T67" s="25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39"/>
      <c r="AL67" s="24"/>
      <c r="AM67" s="9"/>
      <c r="AN67" s="9"/>
      <c r="AO67" s="9"/>
      <c r="AP67" s="9"/>
      <c r="AQ67" s="9"/>
    </row>
    <row r="68" spans="1:4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9"/>
      <c r="Q68" s="9"/>
      <c r="R68" s="9"/>
      <c r="S68" s="1"/>
      <c r="T68" s="25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39"/>
      <c r="AL68" s="24"/>
      <c r="AM68" s="9"/>
      <c r="AN68" s="9"/>
      <c r="AO68" s="9"/>
      <c r="AP68" s="9"/>
      <c r="AQ68" s="9"/>
    </row>
    <row r="69" spans="1:4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9"/>
      <c r="Q69" s="9"/>
      <c r="R69" s="9"/>
      <c r="S69" s="1"/>
      <c r="T69" s="25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39"/>
      <c r="AL69" s="24"/>
      <c r="AM69" s="9"/>
      <c r="AN69" s="9"/>
      <c r="AO69" s="9"/>
      <c r="AP69" s="9"/>
      <c r="AQ69" s="9"/>
    </row>
    <row r="70" spans="1:4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9"/>
      <c r="Q70" s="9"/>
      <c r="R70" s="9"/>
      <c r="S70" s="1"/>
      <c r="T70" s="25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39"/>
      <c r="AL70" s="24"/>
      <c r="AM70" s="9"/>
      <c r="AN70" s="9"/>
      <c r="AO70" s="9"/>
      <c r="AP70" s="9"/>
      <c r="AQ70" s="9"/>
    </row>
    <row r="71" spans="1:4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9"/>
      <c r="Q71" s="9"/>
      <c r="R71" s="9"/>
      <c r="S71" s="1"/>
      <c r="T71" s="25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39"/>
      <c r="AL71" s="24"/>
      <c r="AM71" s="9"/>
      <c r="AN71" s="9"/>
      <c r="AO71" s="9"/>
      <c r="AP71" s="9"/>
      <c r="AQ71" s="9"/>
    </row>
    <row r="72" spans="1:43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9"/>
      <c r="Q72" s="9"/>
      <c r="R72" s="9"/>
      <c r="S72" s="1"/>
      <c r="T72" s="25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39"/>
      <c r="AL72" s="24"/>
      <c r="AM72" s="9"/>
      <c r="AN72" s="9"/>
      <c r="AO72" s="9"/>
      <c r="AP72" s="9"/>
      <c r="AQ72" s="9"/>
    </row>
    <row r="73" spans="1:43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9"/>
      <c r="Q73" s="9"/>
      <c r="R73" s="9"/>
      <c r="S73" s="1"/>
      <c r="T73" s="25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39"/>
      <c r="AL73" s="24"/>
      <c r="AM73" s="9"/>
      <c r="AN73" s="9"/>
      <c r="AO73" s="9"/>
      <c r="AP73" s="9"/>
      <c r="AQ73" s="9"/>
    </row>
    <row r="74" spans="1:43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9"/>
      <c r="Q74" s="9"/>
      <c r="R74" s="9"/>
      <c r="S74" s="1"/>
      <c r="T74" s="25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39"/>
      <c r="AL74" s="24"/>
      <c r="AM74" s="9"/>
      <c r="AN74" s="9"/>
      <c r="AO74" s="9"/>
      <c r="AP74" s="9"/>
      <c r="AQ74" s="9"/>
    </row>
    <row r="75" spans="1:43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9"/>
      <c r="Q75" s="9"/>
      <c r="R75" s="9"/>
      <c r="S75" s="1"/>
      <c r="T75" s="25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39"/>
      <c r="AL75" s="24"/>
      <c r="AM75" s="9"/>
      <c r="AN75" s="9"/>
      <c r="AO75" s="9"/>
      <c r="AP75" s="9"/>
      <c r="AQ75" s="9"/>
    </row>
    <row r="76" spans="1:43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9"/>
      <c r="Q76" s="9"/>
      <c r="R76" s="9"/>
      <c r="S76" s="1"/>
      <c r="T76" s="25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39"/>
      <c r="AL76" s="24"/>
      <c r="AM76" s="9"/>
      <c r="AN76" s="9"/>
      <c r="AO76" s="9"/>
      <c r="AP76" s="9"/>
      <c r="AQ76" s="9"/>
    </row>
    <row r="77" spans="1:43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9"/>
      <c r="Q77" s="9"/>
      <c r="R77" s="9"/>
      <c r="S77" s="1"/>
      <c r="T77" s="25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39"/>
      <c r="AL77" s="24"/>
      <c r="AM77" s="9"/>
      <c r="AN77" s="9"/>
      <c r="AO77" s="9"/>
      <c r="AP77" s="9"/>
      <c r="AQ77" s="9"/>
    </row>
    <row r="78" spans="1:43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9"/>
      <c r="Q78" s="9"/>
      <c r="R78" s="9"/>
      <c r="S78" s="1"/>
      <c r="T78" s="25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39"/>
      <c r="AL78" s="24"/>
      <c r="AM78" s="9"/>
      <c r="AN78" s="9"/>
      <c r="AO78" s="9"/>
      <c r="AP78" s="9"/>
      <c r="AQ78" s="9"/>
    </row>
    <row r="79" spans="1:4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9"/>
      <c r="Q79" s="9"/>
      <c r="R79" s="9"/>
      <c r="S79" s="1"/>
      <c r="T79" s="25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39"/>
      <c r="AL79" s="24"/>
      <c r="AM79" s="9"/>
      <c r="AN79" s="9"/>
      <c r="AO79" s="9"/>
      <c r="AP79" s="9"/>
      <c r="AQ79" s="9"/>
    </row>
    <row r="80" spans="1:4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9"/>
      <c r="Q80" s="9"/>
      <c r="R80" s="9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39"/>
      <c r="AL80" s="24"/>
      <c r="AM80" s="9"/>
      <c r="AN80" s="9"/>
      <c r="AO80" s="9"/>
      <c r="AP80" s="9"/>
      <c r="AQ80" s="9"/>
    </row>
    <row r="81" spans="1:43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9"/>
      <c r="Q81" s="9"/>
      <c r="R81" s="9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39"/>
      <c r="AL81" s="24"/>
      <c r="AM81" s="9"/>
      <c r="AN81" s="9"/>
      <c r="AO81" s="9"/>
      <c r="AP81" s="9"/>
      <c r="AQ81" s="9"/>
    </row>
    <row r="82" spans="1:43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9"/>
      <c r="Q82" s="9"/>
      <c r="R82" s="9"/>
      <c r="S82" s="1"/>
      <c r="T82" s="25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39"/>
      <c r="AL82" s="24"/>
      <c r="AM82" s="9"/>
      <c r="AN82" s="9"/>
      <c r="AO82" s="9"/>
      <c r="AP82" s="9"/>
      <c r="AQ82" s="9"/>
    </row>
    <row r="83" spans="1:43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9"/>
      <c r="Q83" s="9"/>
      <c r="R83" s="9"/>
      <c r="S83" s="1"/>
      <c r="T83" s="25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39"/>
      <c r="AL83" s="24"/>
      <c r="AM83" s="9"/>
      <c r="AN83" s="9"/>
      <c r="AO83" s="9"/>
      <c r="AP83" s="9"/>
      <c r="AQ83" s="9"/>
    </row>
    <row r="84" spans="1:43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39"/>
      <c r="AL84" s="24"/>
      <c r="AM84" s="9"/>
      <c r="AN84" s="9"/>
      <c r="AO84" s="9"/>
      <c r="AP84" s="9"/>
      <c r="AQ84" s="9"/>
    </row>
    <row r="85" spans="1:43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39"/>
      <c r="AL85" s="24"/>
      <c r="AM85" s="9"/>
      <c r="AN85" s="9"/>
      <c r="AO85" s="9"/>
      <c r="AP85" s="9"/>
      <c r="AQ85" s="9"/>
    </row>
    <row r="86" spans="1:43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39"/>
      <c r="AL86" s="24"/>
      <c r="AM86" s="9"/>
      <c r="AN86" s="9"/>
      <c r="AO86" s="9"/>
      <c r="AP86" s="9"/>
      <c r="AQ86" s="9"/>
    </row>
    <row r="87" spans="1:43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39"/>
      <c r="AL87" s="24"/>
      <c r="AM87" s="9"/>
      <c r="AN87" s="9"/>
      <c r="AO87" s="9"/>
      <c r="AP87" s="9"/>
      <c r="AQ87" s="9"/>
    </row>
    <row r="88" spans="1:43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39"/>
      <c r="AL88" s="24"/>
      <c r="AM88" s="9"/>
      <c r="AN88" s="9"/>
      <c r="AO88" s="9"/>
      <c r="AP88" s="9"/>
      <c r="AQ88" s="9"/>
    </row>
    <row r="89" spans="1:43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39"/>
      <c r="AL89" s="24"/>
      <c r="AM89" s="9"/>
      <c r="AN89" s="9"/>
      <c r="AO89" s="9"/>
      <c r="AP89" s="9"/>
      <c r="AQ89" s="9"/>
    </row>
  </sheetData>
  <sortState ref="D18:M19">
    <sortCondition descending="1" ref="D18:D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2019-02-02T14:30:14Z</dcterms:modified>
</cp:coreProperties>
</file>