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5" i="5" l="1"/>
  <c r="AQ15" i="5"/>
  <c r="AR15" i="5" s="1"/>
  <c r="AP15" i="5"/>
  <c r="AO15" i="5"/>
  <c r="AN15" i="5"/>
  <c r="AM15" i="5"/>
  <c r="AG15" i="5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I15" i="5"/>
  <c r="H15" i="5"/>
  <c r="H19" i="5" s="1"/>
  <c r="H21" i="5" s="1"/>
  <c r="G15" i="5"/>
  <c r="G19" i="5" s="1"/>
  <c r="G21" i="5" s="1"/>
  <c r="F15" i="5"/>
  <c r="F19" i="5" s="1"/>
  <c r="F21" i="5" s="1"/>
  <c r="E15" i="5"/>
  <c r="E19" i="5" s="1"/>
  <c r="E21" i="5" s="1"/>
  <c r="K20" i="5" l="1"/>
  <c r="K21" i="5" s="1"/>
  <c r="J21" i="5" s="1"/>
  <c r="I19" i="5"/>
  <c r="I21" i="5" s="1"/>
  <c r="O21" i="5"/>
  <c r="O20" i="5"/>
  <c r="N21" i="5"/>
  <c r="L21" i="5"/>
  <c r="M21" i="5"/>
  <c r="N20" i="5"/>
  <c r="L20" i="5"/>
  <c r="M20" i="5"/>
  <c r="AF15" i="5"/>
  <c r="J20" i="5" l="1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<sst xmlns="http://schemas.openxmlformats.org/spreadsheetml/2006/main" count="82" uniqueCount="36">
  <si>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</si>
  <si>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</si>
  <si>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</si>
  <si>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</si>
  <si>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</si>
  <si>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</si>
  <si>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</si>
  <si>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</si>
  <si>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</si>
  <si>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</si>
  <si>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</si>
  <si>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</si>
  <si>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</si>
  <si>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</si>
  <si>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</si>
  <si>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</si>
  <si>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</si>
  <si>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</si>
  <si>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</si>
  <si>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</si>
  <si>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</si>
  <si>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</si>
  <si>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</si>
  <si>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</si>
  <si>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</si>
  <si>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Sakari Uusitalo</t>
  </si>
  <si>
    <t>10.</t>
  </si>
  <si>
    <t>PomPy</t>
  </si>
  <si>
    <t>Tarmo</t>
  </si>
  <si>
    <t>4.</t>
  </si>
  <si>
    <t>6.</t>
  </si>
  <si>
    <t>2.</t>
  </si>
  <si>
    <t>9.</t>
  </si>
  <si>
    <t>PomPy = Pomarkun Pyry  (1945),  kasvattajaseura</t>
  </si>
  <si>
    <t>31.12.1980   Pomarkku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</si>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</sst>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8</v>
      </c>
      <c r="AB4" s="12">
        <v>0</v>
      </c>
      <c r="AC4" s="12">
        <v>4</v>
      </c>
      <c r="AD4" s="12">
        <v>1</v>
      </c>
      <c r="AE4" s="12">
        <v>29</v>
      </c>
      <c r="AF4" s="67">
        <v>0.54710000000000003</v>
      </c>
      <c r="AG4" s="68">
        <v>53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26</v>
      </c>
      <c r="Z6" s="1" t="s">
        <v>28</v>
      </c>
      <c r="AA6" s="12">
        <v>18</v>
      </c>
      <c r="AB6" s="12">
        <v>2</v>
      </c>
      <c r="AC6" s="12">
        <v>12</v>
      </c>
      <c r="AD6" s="12">
        <v>9</v>
      </c>
      <c r="AE6" s="12">
        <v>65</v>
      </c>
      <c r="AF6" s="67">
        <v>0.4924</v>
      </c>
      <c r="AG6" s="68">
        <v>132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29</v>
      </c>
      <c r="Z8" s="1" t="s">
        <v>28</v>
      </c>
      <c r="AA8" s="12">
        <v>17</v>
      </c>
      <c r="AB8" s="12">
        <v>2</v>
      </c>
      <c r="AC8" s="12">
        <v>15</v>
      </c>
      <c r="AD8" s="12">
        <v>8</v>
      </c>
      <c r="AE8" s="12">
        <v>63</v>
      </c>
      <c r="AF8" s="67">
        <v>0.57789999999999997</v>
      </c>
      <c r="AG8" s="68">
        <v>109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3</v>
      </c>
      <c r="AR8" s="65">
        <v>0.33329999999999999</v>
      </c>
      <c r="AS8" s="69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30</v>
      </c>
      <c r="Z9" s="1" t="s">
        <v>28</v>
      </c>
      <c r="AA9" s="12">
        <v>14</v>
      </c>
      <c r="AB9" s="12">
        <v>2</v>
      </c>
      <c r="AC9" s="12">
        <v>13</v>
      </c>
      <c r="AD9" s="12">
        <v>10</v>
      </c>
      <c r="AE9" s="12">
        <v>35</v>
      </c>
      <c r="AF9" s="67">
        <v>0.47289999999999999</v>
      </c>
      <c r="AG9" s="68">
        <v>74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31</v>
      </c>
      <c r="Z10" s="1" t="s">
        <v>28</v>
      </c>
      <c r="AA10" s="12">
        <v>13</v>
      </c>
      <c r="AB10" s="12">
        <v>3</v>
      </c>
      <c r="AC10" s="12">
        <v>15</v>
      </c>
      <c r="AD10" s="12">
        <v>10</v>
      </c>
      <c r="AE10" s="12">
        <v>46</v>
      </c>
      <c r="AF10" s="67">
        <v>0.63009999999999999</v>
      </c>
      <c r="AG10" s="68">
        <v>73</v>
      </c>
      <c r="AH10" s="7"/>
      <c r="AI10" s="7"/>
      <c r="AJ10" s="7"/>
      <c r="AK10" s="7"/>
      <c r="AL10" s="10"/>
      <c r="AM10" s="12">
        <v>5</v>
      </c>
      <c r="AN10" s="12">
        <v>1</v>
      </c>
      <c r="AO10" s="12">
        <v>3</v>
      </c>
      <c r="AP10" s="12">
        <v>2</v>
      </c>
      <c r="AQ10" s="12">
        <v>11</v>
      </c>
      <c r="AR10" s="65">
        <v>0.47820000000000001</v>
      </c>
      <c r="AS10" s="69">
        <v>23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7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2016</v>
      </c>
      <c r="Y12" s="12" t="s">
        <v>32</v>
      </c>
      <c r="Z12" s="1" t="s">
        <v>27</v>
      </c>
      <c r="AA12" s="12">
        <v>3</v>
      </c>
      <c r="AB12" s="12">
        <v>0</v>
      </c>
      <c r="AC12" s="12">
        <v>0</v>
      </c>
      <c r="AD12" s="12">
        <v>0</v>
      </c>
      <c r="AE12" s="12">
        <v>8</v>
      </c>
      <c r="AF12" s="67">
        <v>0.42099999999999999</v>
      </c>
      <c r="AG12" s="68">
        <v>19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7"/>
      <c r="AG13" s="68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2020</v>
      </c>
      <c r="Y14" s="12" t="s">
        <v>35</v>
      </c>
      <c r="Z14" s="1" t="s">
        <v>27</v>
      </c>
      <c r="AA14" s="12">
        <v>6</v>
      </c>
      <c r="AB14" s="12">
        <v>1</v>
      </c>
      <c r="AC14" s="12">
        <v>13</v>
      </c>
      <c r="AD14" s="12">
        <v>2</v>
      </c>
      <c r="AE14" s="12">
        <v>21</v>
      </c>
      <c r="AF14" s="32">
        <v>0.6</v>
      </c>
      <c r="AG14" s="19">
        <v>35</v>
      </c>
      <c r="AH14" s="40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79</v>
      </c>
      <c r="AB15" s="36">
        <f>SUM(AB4:AB14)</f>
        <v>10</v>
      </c>
      <c r="AC15" s="36">
        <f>SUM(AC4:AC14)</f>
        <v>72</v>
      </c>
      <c r="AD15" s="36">
        <f>SUM(AD4:AD14)</f>
        <v>40</v>
      </c>
      <c r="AE15" s="36">
        <f>SUM(AE4:AE14)</f>
        <v>267</v>
      </c>
      <c r="AF15" s="37">
        <f>PRODUCT(AE15/AG15)</f>
        <v>0.53939393939393943</v>
      </c>
      <c r="AG15" s="21">
        <f>SUM(AG4:AG14)</f>
        <v>495</v>
      </c>
      <c r="AH15" s="18"/>
      <c r="AI15" s="29"/>
      <c r="AJ15" s="41"/>
      <c r="AK15" s="42"/>
      <c r="AL15" s="10"/>
      <c r="AM15" s="36">
        <f>SUM(AM4:AM14)</f>
        <v>7</v>
      </c>
      <c r="AN15" s="36">
        <f>SUM(AN4:AN14)</f>
        <v>1</v>
      </c>
      <c r="AO15" s="36">
        <f>SUM(AO4:AO14)</f>
        <v>3</v>
      </c>
      <c r="AP15" s="36">
        <f>SUM(AP4:AP14)</f>
        <v>2</v>
      </c>
      <c r="AQ15" s="36">
        <f>SUM(AQ4:AQ14)</f>
        <v>14</v>
      </c>
      <c r="AR15" s="37">
        <f>PRODUCT(AQ15/AS15)</f>
        <v>0.4375</v>
      </c>
      <c r="AS15" s="39">
        <f>SUM(AS4:AS14)</f>
        <v>32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33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24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86</v>
      </c>
      <c r="F20" s="47">
        <f>PRODUCT(AB15+AN15)</f>
        <v>11</v>
      </c>
      <c r="G20" s="47">
        <f>PRODUCT(AC15+AO15)</f>
        <v>75</v>
      </c>
      <c r="H20" s="47">
        <f>PRODUCT(AD15+AP15)</f>
        <v>42</v>
      </c>
      <c r="I20" s="47">
        <f>PRODUCT(AE15+AQ15)</f>
        <v>281</v>
      </c>
      <c r="J20" s="60">
        <f>PRODUCT(I20/K20)</f>
        <v>0.53320683111954459</v>
      </c>
      <c r="K20" s="10">
        <f>PRODUCT(AG15+AS15)</f>
        <v>527</v>
      </c>
      <c r="L20" s="53">
        <f>PRODUCT((F20+G20)/E20)</f>
        <v>1</v>
      </c>
      <c r="M20" s="53">
        <f>PRODUCT(H20/E20)</f>
        <v>0.48837209302325579</v>
      </c>
      <c r="N20" s="53">
        <f>PRODUCT((F20+G20+H20)/E20)</f>
        <v>1.4883720930232558</v>
      </c>
      <c r="O20" s="53">
        <f>PRODUCT(I20/E20)</f>
        <v>3.2674418604651163</v>
      </c>
      <c r="Q20" s="17"/>
      <c r="R20" s="17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86</v>
      </c>
      <c r="F21" s="47">
        <f t="shared" ref="F21:I21" si="0">SUM(F18:F20)</f>
        <v>11</v>
      </c>
      <c r="G21" s="47">
        <f t="shared" si="0"/>
        <v>75</v>
      </c>
      <c r="H21" s="47">
        <f t="shared" si="0"/>
        <v>42</v>
      </c>
      <c r="I21" s="47">
        <f t="shared" si="0"/>
        <v>281</v>
      </c>
      <c r="J21" s="60">
        <f>PRODUCT(I21/K21)</f>
        <v>0.53320683111954459</v>
      </c>
      <c r="K21" s="16">
        <f>SUM(K18:K20)</f>
        <v>527</v>
      </c>
      <c r="L21" s="53">
        <f>PRODUCT((F21+G21)/E21)</f>
        <v>1</v>
      </c>
      <c r="M21" s="53">
        <f>PRODUCT(H21/E21)</f>
        <v>0.48837209302325579</v>
      </c>
      <c r="N21" s="53">
        <f>PRODUCT((F21+G21+H21)/E21)</f>
        <v>1.4883720930232558</v>
      </c>
      <c r="O21" s="53">
        <f>PRODUCT(I21/E21)</f>
        <v>3.2674418604651163</v>
      </c>
      <c r="Q21" s="10"/>
      <c r="R21" s="10"/>
      <c r="S21" s="10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sortState ref="X12:AK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2020-09-03T04:13:41Z</dcterms:modified>
</cp:coreProperties>
</file>