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Y20" i="2" l="1"/>
  <c r="P13" i="2"/>
  <c r="P20" i="2" s="1"/>
  <c r="O13" i="2"/>
  <c r="O20" i="2"/>
  <c r="M27" i="2"/>
  <c r="I27" i="2"/>
  <c r="G27" i="2"/>
  <c r="T16" i="1"/>
  <c r="I13" i="2"/>
  <c r="G13" i="2"/>
  <c r="M13" i="2"/>
  <c r="T15" i="1"/>
  <c r="O15" i="1"/>
  <c r="Y13" i="2"/>
  <c r="T14" i="1"/>
  <c r="T13" i="1"/>
  <c r="T12" i="1"/>
  <c r="T11" i="1"/>
  <c r="T10" i="1"/>
  <c r="O14" i="1"/>
  <c r="O13" i="1"/>
  <c r="O11" i="1"/>
  <c r="O10" i="1"/>
  <c r="O8" i="1"/>
  <c r="O6" i="1"/>
  <c r="O12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 s="1"/>
  <c r="N26" i="1" s="1"/>
  <c r="X21" i="1"/>
  <c r="H26" i="1" s="1"/>
  <c r="W21" i="1"/>
  <c r="G26" i="1" s="1"/>
  <c r="V21" i="1"/>
  <c r="F26" i="1" s="1"/>
  <c r="U21" i="1"/>
  <c r="E26" i="1" s="1"/>
  <c r="M21" i="1"/>
  <c r="L21" i="1"/>
  <c r="T21" i="1" s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O21" i="1"/>
  <c r="O25" i="1" s="1"/>
  <c r="O28" i="1" s="1"/>
  <c r="F28" i="1" l="1"/>
  <c r="L25" i="1"/>
  <c r="G28" i="1"/>
  <c r="K28" i="1" s="1"/>
  <c r="N21" i="1"/>
  <c r="N25" i="1" s="1"/>
  <c r="H28" i="1"/>
  <c r="L28" i="1" s="1"/>
  <c r="E28" i="1"/>
  <c r="K26" i="1"/>
  <c r="L26" i="1"/>
  <c r="M26" i="1"/>
  <c r="I28" i="1"/>
  <c r="M25" i="1"/>
  <c r="K25" i="1"/>
  <c r="D22" i="1"/>
  <c r="M28" i="1" l="1"/>
  <c r="N28" i="1"/>
</calcChain>
</file>

<file path=xl/sharedStrings.xml><?xml version="1.0" encoding="utf-8"?>
<sst xmlns="http://schemas.openxmlformats.org/spreadsheetml/2006/main" count="369" uniqueCount="189">
  <si>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</si>
  <si>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</si>
  <si>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</si>
  <si>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</si>
  <si>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</si>
  <si>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</si>
  <si>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</si>
  <si>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</si>
  <si>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</si>
  <si>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</si>
  <si>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</si>
  <si>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</si>
  <si>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</si>
  <si>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</si>
  <si>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</si>
  <si>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</si>
  <si>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</si>
  <si>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</si>
  <si>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</si>
  <si>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</si>
  <si>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</si>
  <si>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</si>
  <si>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</si>
  <si>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</si>
  <si>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</si>
  <si>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</si>
  <si>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</si>
  <si>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</si>
  <si>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</si>
  <si>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</si>
  <si>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</si>
  <si>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</si>
  <si>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</si>
  <si>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</si>
  <si>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</si>
  <si>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</si>
  <si>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Pesä Ysit</t>
  </si>
  <si>
    <t>1.  ottelu</t>
  </si>
  <si>
    <t>4.</t>
  </si>
  <si>
    <t>SoJy</t>
  </si>
  <si>
    <t>ykköspesis</t>
  </si>
  <si>
    <t>TyTe</t>
  </si>
  <si>
    <t>8.  ottelu</t>
  </si>
  <si>
    <t>10.</t>
  </si>
  <si>
    <t>Marjukka Urpelainen</t>
  </si>
  <si>
    <t>KPK</t>
  </si>
  <si>
    <t>14.05. 2006  SoJy - Fera  0-2  (2-4, 0-6)</t>
  </si>
  <si>
    <t>05.07. 2006  YPJ - SoJy  1-2  (3-2, 6-8, 2-3)</t>
  </si>
  <si>
    <t>21.05. 2006  SoJy - Pesä Ysit  0-2  (1-8, 1-11)</t>
  </si>
  <si>
    <t>3.  ottelu</t>
  </si>
  <si>
    <t>22.07. 2006  SoJy - HP  2-0  (2-1, 9-2)</t>
  </si>
  <si>
    <t>10.  ottelu</t>
  </si>
  <si>
    <t>22.6.1989   Kajaani</t>
  </si>
  <si>
    <t>Seurat</t>
  </si>
  <si>
    <t>TyTe = Tyrnävän Tempaus  (1922)</t>
  </si>
  <si>
    <t>Pesä Ysit = Pesä Ysit, Lappeenranta  (1976)</t>
  </si>
  <si>
    <t>Kirittäret = Jyväskylän Pesis  (2004)</t>
  </si>
  <si>
    <t>SoJy = Sotkamon Jymy  1909)</t>
  </si>
  <si>
    <t>KPK = Kajaanin Pallokerho  (1933),  kasvattajaseura</t>
  </si>
  <si>
    <t>suomensarja</t>
  </si>
  <si>
    <t>Kirittäret</t>
  </si>
  <si>
    <t>2.</t>
  </si>
  <si>
    <t>3.</t>
  </si>
  <si>
    <t>L+T</t>
  </si>
  <si>
    <t>8.</t>
  </si>
  <si>
    <t>6.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</si>
  <si>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</si>
  <si>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</si>
  <si>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</si>
  <si>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</si>
  <si>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</si>
  <si>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</si>
  <si>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</si>
  <si>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</si>
  <si>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</si>
  <si>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</si>
  <si>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</si>
  <si>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</si>
  <si>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</si>
  <si>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</si>
  <si>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2p</t>
  </si>
  <si>
    <t>02.07. 2006  Kitee</t>
  </si>
  <si>
    <t>II p</t>
  </si>
  <si>
    <t>29.06. 2008  Raahe</t>
  </si>
  <si>
    <t>3v</t>
  </si>
  <si>
    <t>Jani Valkeapää</t>
  </si>
  <si>
    <t>3942</t>
  </si>
  <si>
    <t>Jussi Viljanen</t>
  </si>
  <si>
    <t>2716</t>
  </si>
  <si>
    <t>3110</t>
  </si>
  <si>
    <t>13.07. 2013  Hyvinkää</t>
  </si>
  <si>
    <t>Jukka Mäkinen</t>
  </si>
  <si>
    <t>3038</t>
  </si>
  <si>
    <t>B - TYTÖT</t>
  </si>
  <si>
    <t>3128</t>
  </si>
  <si>
    <t>A</t>
  </si>
  <si>
    <t>s</t>
  </si>
  <si>
    <t>1v</t>
  </si>
  <si>
    <t>I p</t>
  </si>
  <si>
    <t xml:space="preserve">  0-2  (1-7, 2-5)</t>
  </si>
  <si>
    <t>1839</t>
  </si>
  <si>
    <t>Ville Lantta</t>
  </si>
  <si>
    <t xml:space="preserve">  0-1  (3-7, 5-5)</t>
  </si>
  <si>
    <t>2170</t>
  </si>
  <si>
    <t>Jari Koski</t>
  </si>
  <si>
    <t xml:space="preserve">  2-0  (4-3, 5-3)</t>
  </si>
  <si>
    <t>Pentti Määttä</t>
  </si>
  <si>
    <t>27.06. 2015  Hyvinkää</t>
  </si>
  <si>
    <t>Ikä ensimmäisessä ottelussa</t>
  </si>
  <si>
    <t>20 v  0 kk  6 pv</t>
  </si>
  <si>
    <t>3197</t>
  </si>
  <si>
    <t>9.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</si>
  <si>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</si>
  <si>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</si>
  <si>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</si>
  <si>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</si>
  <si>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</si>
  <si>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19.06. 2012  Turku</t>
  </si>
  <si>
    <t>Jukka Liikala</t>
  </si>
  <si>
    <t>22 v  11 kk  28 pv</t>
  </si>
  <si>
    <t>17.06. 2016  Pori</t>
  </si>
  <si>
    <t>Lehdistö</t>
  </si>
  <si>
    <t>Sami Österlund</t>
  </si>
  <si>
    <t>02.07. 2016  Kouvola</t>
  </si>
  <si>
    <t>Saku Komulainen</t>
  </si>
  <si>
    <t>3267</t>
  </si>
  <si>
    <t>1.</t>
  </si>
  <si>
    <t>20.06. 2017  Lapua</t>
  </si>
  <si>
    <t>3p</t>
  </si>
  <si>
    <t>01.07. 2017  Imatra</t>
  </si>
  <si>
    <t>Antti Vihtkari</t>
  </si>
  <si>
    <t>3171</t>
  </si>
  <si>
    <t>30.06. 2018  Joensuu</t>
  </si>
  <si>
    <t>Seppo Salmela</t>
  </si>
  <si>
    <t>3/3</t>
  </si>
  <si>
    <t>1/1</t>
  </si>
  <si>
    <t>2/2</t>
  </si>
  <si>
    <t>3</t>
  </si>
  <si>
    <t>4/4</t>
  </si>
  <si>
    <t>2/5</t>
  </si>
  <si>
    <t>1/2</t>
  </si>
  <si>
    <t>0/2</t>
  </si>
  <si>
    <t>3/6</t>
  </si>
  <si>
    <t>4/7</t>
  </si>
  <si>
    <t>3/4</t>
  </si>
  <si>
    <t>1/3</t>
  </si>
  <si>
    <t>2/9</t>
  </si>
  <si>
    <t>0/1</t>
  </si>
  <si>
    <t>2/4</t>
  </si>
  <si>
    <t>2/6</t>
  </si>
  <si>
    <t>8/15</t>
  </si>
  <si>
    <t>2/3</t>
  </si>
  <si>
    <t>5/9</t>
  </si>
  <si>
    <t>7/17</t>
  </si>
  <si>
    <t>4/5</t>
  </si>
  <si>
    <t>1/4</t>
  </si>
  <si>
    <t>6/8</t>
  </si>
  <si>
    <t>0/4</t>
  </si>
  <si>
    <t>5/5</t>
  </si>
  <si>
    <t>10/14</t>
  </si>
  <si>
    <t>3/5</t>
  </si>
  <si>
    <t>3287</t>
  </si>
  <si>
    <t>24/51</t>
  </si>
  <si>
    <t>13/27</t>
  </si>
  <si>
    <t>1/5</t>
  </si>
  <si>
    <t xml:space="preserve">  1-2 (2-1, 3-4, 0-1)</t>
  </si>
  <si>
    <t>01.07. 2007  Kouvola</t>
  </si>
  <si>
    <t>1-0  (3-0, 2-2)</t>
  </si>
  <si>
    <t>2P</t>
  </si>
  <si>
    <t>1-0  (4-1, 1-1)</t>
  </si>
  <si>
    <t>0-1  (1-4, 2-2)</t>
  </si>
  <si>
    <t>27.06. 2009  Kuopio</t>
  </si>
  <si>
    <t>2-1  (3-0, 0-3, 1-0)</t>
  </si>
  <si>
    <t>03.07. 2010  Helsinki</t>
  </si>
  <si>
    <t>2-0  (7-1, 6-2)</t>
  </si>
  <si>
    <t>23.07. 2011  Kouvola</t>
  </si>
  <si>
    <t>0-2  (1-5, 3-4)</t>
  </si>
  <si>
    <t>27.06. 2012  Sotkamo</t>
  </si>
  <si>
    <t>0-2  (3-4, 0-1)</t>
  </si>
  <si>
    <t>0-1  (2-2, 2-6)</t>
  </si>
  <si>
    <t>1-2  (1-4, 4-2, 0-1)</t>
  </si>
  <si>
    <t>0-2  (2-10, 1-7)</t>
  </si>
  <si>
    <t>0-1  (2-2, 3-7)</t>
  </si>
  <si>
    <t xml:space="preserve">Lyöty </t>
  </si>
  <si>
    <t xml:space="preserve">Tuotu </t>
  </si>
  <si>
    <t>16 v 10 kk 22 pv</t>
  </si>
  <si>
    <t>17 v   0 kk 13 pv</t>
  </si>
  <si>
    <t>16 v 10 kk 29 pv</t>
  </si>
  <si>
    <t>17 v   1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</si>
</sst>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10" borderId="1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2" borderId="10" xfId="0" applyFont="1" applyFill="1" applyBorder="1" applyAlignment="1"/>
    <xf numFmtId="0" fontId="1" fillId="5" borderId="3" xfId="0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8" fillId="6" borderId="1" xfId="0" applyFont="1" applyFill="1" applyBorder="1" applyAlignment="1"/>
    <xf numFmtId="0" fontId="0" fillId="0" borderId="0" xfId="0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1" fillId="2" borderId="0" xfId="0" applyFont="1" applyFill="1" applyAlignment="1"/>
    <xf numFmtId="0" fontId="3" fillId="0" borderId="0" xfId="0" applyFont="1" applyFill="1" applyAlignment="1"/>
    <xf numFmtId="0" fontId="1" fillId="2" borderId="0" xfId="0" applyFont="1" applyFill="1" applyBorder="1" applyAlignment="1"/>
    <xf numFmtId="0" fontId="4" fillId="0" borderId="0" xfId="0" applyFont="1" applyFill="1" applyAlignment="1"/>
    <xf numFmtId="0" fontId="1" fillId="11" borderId="14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/>
    <xf numFmtId="49" fontId="1" fillId="11" borderId="3" xfId="0" applyNumberFormat="1" applyFont="1" applyFill="1" applyBorder="1" applyAlignment="1">
      <alignment horizontal="left"/>
    </xf>
    <xf numFmtId="0" fontId="1" fillId="11" borderId="3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11" borderId="3" xfId="1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165" fontId="1" fillId="2" borderId="0" xfId="1" applyNumberFormat="1" applyFont="1" applyFill="1" applyBorder="1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/>
    <xf numFmtId="49" fontId="1" fillId="2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49" fontId="1" fillId="10" borderId="14" xfId="0" applyNumberFormat="1" applyFont="1" applyFill="1" applyBorder="1" applyAlignment="1">
      <alignment horizontal="left"/>
    </xf>
    <xf numFmtId="165" fontId="1" fillId="10" borderId="14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0" fontId="1" fillId="11" borderId="14" xfId="0" applyFont="1" applyFill="1" applyBorder="1" applyAlignment="1">
      <alignment horizontal="left"/>
    </xf>
    <xf numFmtId="49" fontId="1" fillId="11" borderId="14" xfId="0" applyNumberFormat="1" applyFont="1" applyFill="1" applyBorder="1" applyAlignment="1">
      <alignment horizontal="left"/>
    </xf>
    <xf numFmtId="49" fontId="1" fillId="11" borderId="14" xfId="0" applyNumberFormat="1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1" fontId="1" fillId="11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0" fontId="1" fillId="5" borderId="14" xfId="0" applyNumberFormat="1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1" customWidth="1"/>
    <col min="4" max="4" width="10.710937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7109375" style="83" customWidth="1"/>
    <col min="16" max="18" width="5.7109375" style="95" customWidth="1"/>
    <col min="19" max="19" width="5.7109375" style="82" customWidth="1"/>
    <col min="20" max="20" width="0.7109375" style="46" customWidth="1"/>
    <col min="21" max="28" width="5.7109375" style="83" customWidth="1"/>
    <col min="29" max="36" width="5.7109375" style="27" customWidth="1"/>
    <col min="37" max="37" width="27.57031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44</v>
      </c>
      <c r="C1" s="2"/>
      <c r="D1" s="3"/>
      <c r="E1" s="4" t="s">
        <v>52</v>
      </c>
      <c r="F1" s="5"/>
      <c r="G1" s="5"/>
      <c r="H1" s="6"/>
      <c r="I1" s="3"/>
      <c r="J1" s="5"/>
      <c r="K1" s="5"/>
      <c r="L1" s="5"/>
      <c r="M1" s="3"/>
      <c r="N1" s="7"/>
      <c r="O1" s="7"/>
      <c r="P1" s="94"/>
      <c r="Q1" s="94"/>
      <c r="R1" s="9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63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85">
        <v>2005</v>
      </c>
      <c r="C4" s="85"/>
      <c r="D4" s="86" t="s">
        <v>45</v>
      </c>
      <c r="E4" s="87"/>
      <c r="F4" s="88" t="s">
        <v>59</v>
      </c>
      <c r="G4" s="89"/>
      <c r="H4" s="90"/>
      <c r="I4" s="91"/>
      <c r="J4" s="91"/>
      <c r="K4" s="91"/>
      <c r="L4" s="91"/>
      <c r="M4" s="91"/>
      <c r="N4" s="92"/>
      <c r="O4" s="26">
        <v>0</v>
      </c>
      <c r="P4" s="19"/>
      <c r="Q4" s="19"/>
      <c r="R4" s="19"/>
      <c r="S4" s="19"/>
      <c r="U4" s="28"/>
      <c r="V4" s="28"/>
      <c r="W4" s="28"/>
      <c r="X4" s="28"/>
      <c r="Y4" s="28"/>
      <c r="Z4" s="31"/>
      <c r="AA4" s="31"/>
      <c r="AB4" s="31"/>
      <c r="AC4" s="31"/>
      <c r="AD4" s="31"/>
      <c r="AE4" s="28"/>
      <c r="AF4" s="28"/>
      <c r="AG4" s="33"/>
      <c r="AH4" s="28"/>
      <c r="AI4" s="28"/>
      <c r="AJ4" s="28"/>
      <c r="AK4" s="24"/>
      <c r="AL4" s="25"/>
      <c r="AM4" s="25"/>
      <c r="AN4" s="25"/>
      <c r="AO4" s="25"/>
      <c r="AP4" s="8"/>
    </row>
    <row r="5" spans="1:42" ht="15" customHeight="1" x14ac:dyDescent="0.25">
      <c r="A5" s="1"/>
      <c r="B5" s="85">
        <v>2006</v>
      </c>
      <c r="C5" s="85"/>
      <c r="D5" s="86" t="s">
        <v>45</v>
      </c>
      <c r="E5" s="87"/>
      <c r="F5" s="88" t="s">
        <v>59</v>
      </c>
      <c r="G5" s="89"/>
      <c r="H5" s="90"/>
      <c r="I5" s="91"/>
      <c r="J5" s="91"/>
      <c r="K5" s="91"/>
      <c r="L5" s="91"/>
      <c r="M5" s="91"/>
      <c r="N5" s="92"/>
      <c r="O5" s="26">
        <v>0</v>
      </c>
      <c r="P5" s="19"/>
      <c r="Q5" s="19"/>
      <c r="R5" s="19"/>
      <c r="S5" s="19"/>
      <c r="T5" s="26"/>
      <c r="U5" s="28"/>
      <c r="V5" s="28"/>
      <c r="W5" s="28"/>
      <c r="X5" s="28"/>
      <c r="Y5" s="28"/>
      <c r="Z5" s="31"/>
      <c r="AA5" s="31"/>
      <c r="AB5" s="31"/>
      <c r="AC5" s="31"/>
      <c r="AD5" s="31"/>
      <c r="AE5" s="28"/>
      <c r="AF5" s="28"/>
      <c r="AG5" s="33"/>
      <c r="AH5" s="28"/>
      <c r="AI5" s="28"/>
      <c r="AJ5" s="28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28">
        <v>2006</v>
      </c>
      <c r="C6" s="28" t="s">
        <v>43</v>
      </c>
      <c r="D6" s="29" t="s">
        <v>39</v>
      </c>
      <c r="E6" s="28">
        <v>14</v>
      </c>
      <c r="F6" s="28">
        <v>1</v>
      </c>
      <c r="G6" s="28">
        <v>2</v>
      </c>
      <c r="H6" s="28">
        <v>14</v>
      </c>
      <c r="I6" s="28">
        <v>41</v>
      </c>
      <c r="J6" s="28">
        <v>35</v>
      </c>
      <c r="K6" s="28">
        <v>2</v>
      </c>
      <c r="L6" s="28">
        <v>1</v>
      </c>
      <c r="M6" s="28">
        <v>3</v>
      </c>
      <c r="N6" s="30">
        <v>0.63070000000000004</v>
      </c>
      <c r="O6" s="26">
        <f>PRODUCT(I6/N6)</f>
        <v>65.007134929443467</v>
      </c>
      <c r="P6" s="19"/>
      <c r="Q6" s="19"/>
      <c r="R6" s="19"/>
      <c r="S6" s="19"/>
      <c r="T6" s="26"/>
      <c r="U6" s="28"/>
      <c r="V6" s="28"/>
      <c r="W6" s="28"/>
      <c r="X6" s="28"/>
      <c r="Y6" s="28"/>
      <c r="Z6" s="31"/>
      <c r="AA6" s="31"/>
      <c r="AB6" s="31"/>
      <c r="AC6" s="31"/>
      <c r="AD6" s="31"/>
      <c r="AE6" s="28"/>
      <c r="AF6" s="28"/>
      <c r="AG6" s="28"/>
      <c r="AH6" s="28"/>
      <c r="AI6" s="28"/>
      <c r="AJ6" s="28"/>
      <c r="AK6" s="24"/>
      <c r="AL6" s="25"/>
      <c r="AM6" s="25"/>
      <c r="AN6" s="25"/>
      <c r="AO6" s="25"/>
      <c r="AP6" s="8"/>
    </row>
    <row r="7" spans="1:42" ht="15" customHeight="1" x14ac:dyDescent="0.25">
      <c r="A7" s="1"/>
      <c r="B7" s="34">
        <v>2007</v>
      </c>
      <c r="C7" s="34"/>
      <c r="D7" s="35" t="s">
        <v>45</v>
      </c>
      <c r="E7" s="36"/>
      <c r="F7" s="37" t="s">
        <v>40</v>
      </c>
      <c r="G7" s="38"/>
      <c r="H7" s="84"/>
      <c r="I7" s="39"/>
      <c r="J7" s="39"/>
      <c r="K7" s="39"/>
      <c r="L7" s="39"/>
      <c r="M7" s="39"/>
      <c r="N7" s="40"/>
      <c r="O7" s="26">
        <v>0</v>
      </c>
      <c r="P7" s="19"/>
      <c r="Q7" s="19"/>
      <c r="R7" s="19"/>
      <c r="S7" s="19"/>
      <c r="T7" s="26"/>
      <c r="U7" s="28"/>
      <c r="V7" s="28"/>
      <c r="W7" s="28"/>
      <c r="X7" s="28"/>
      <c r="Y7" s="28"/>
      <c r="Z7" s="31"/>
      <c r="AA7" s="31"/>
      <c r="AB7" s="31"/>
      <c r="AC7" s="31"/>
      <c r="AD7" s="31"/>
      <c r="AE7" s="28"/>
      <c r="AF7" s="28"/>
      <c r="AG7" s="33"/>
      <c r="AH7" s="28"/>
      <c r="AI7" s="28"/>
      <c r="AJ7" s="28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32">
        <v>2007</v>
      </c>
      <c r="C8" s="32" t="s">
        <v>35</v>
      </c>
      <c r="D8" s="29" t="s">
        <v>41</v>
      </c>
      <c r="E8" s="28">
        <v>10</v>
      </c>
      <c r="F8" s="28">
        <v>0</v>
      </c>
      <c r="G8" s="28">
        <v>0</v>
      </c>
      <c r="H8" s="28">
        <v>5</v>
      </c>
      <c r="I8" s="28">
        <v>27</v>
      </c>
      <c r="J8" s="28">
        <v>26</v>
      </c>
      <c r="K8" s="28">
        <v>0</v>
      </c>
      <c r="L8" s="28">
        <v>1</v>
      </c>
      <c r="M8" s="28">
        <v>0</v>
      </c>
      <c r="N8" s="30">
        <v>0.54</v>
      </c>
      <c r="O8" s="26">
        <f>PRODUCT(I8/N8)</f>
        <v>50</v>
      </c>
      <c r="P8" s="19"/>
      <c r="Q8" s="19"/>
      <c r="R8" s="19"/>
      <c r="S8" s="19"/>
      <c r="T8" s="26"/>
      <c r="U8" s="28">
        <v>5</v>
      </c>
      <c r="V8" s="28">
        <v>0</v>
      </c>
      <c r="W8" s="28">
        <v>0</v>
      </c>
      <c r="X8" s="28">
        <v>8</v>
      </c>
      <c r="Y8" s="28">
        <v>19</v>
      </c>
      <c r="Z8" s="31"/>
      <c r="AA8" s="31"/>
      <c r="AB8" s="31"/>
      <c r="AC8" s="31"/>
      <c r="AD8" s="31"/>
      <c r="AE8" s="28"/>
      <c r="AF8" s="28"/>
      <c r="AG8" s="33"/>
      <c r="AH8" s="28"/>
      <c r="AI8" s="28"/>
      <c r="AJ8" s="28"/>
      <c r="AK8" s="24"/>
      <c r="AL8" s="25"/>
      <c r="AM8" s="25"/>
      <c r="AN8" s="25"/>
      <c r="AO8" s="25"/>
      <c r="AP8" s="8"/>
    </row>
    <row r="9" spans="1:42" ht="15" customHeight="1" x14ac:dyDescent="0.25">
      <c r="A9" s="1"/>
      <c r="B9" s="34">
        <v>2008</v>
      </c>
      <c r="C9" s="34"/>
      <c r="D9" s="35" t="s">
        <v>45</v>
      </c>
      <c r="E9" s="36"/>
      <c r="F9" s="37" t="s">
        <v>40</v>
      </c>
      <c r="G9" s="38"/>
      <c r="H9" s="84"/>
      <c r="I9" s="39"/>
      <c r="J9" s="39"/>
      <c r="K9" s="39"/>
      <c r="L9" s="39"/>
      <c r="M9" s="39"/>
      <c r="N9" s="40"/>
      <c r="O9" s="26">
        <v>0</v>
      </c>
      <c r="P9" s="19"/>
      <c r="Q9" s="19"/>
      <c r="R9" s="19"/>
      <c r="S9" s="19"/>
      <c r="T9" s="26"/>
      <c r="U9" s="28"/>
      <c r="V9" s="28"/>
      <c r="W9" s="28"/>
      <c r="X9" s="28"/>
      <c r="Y9" s="28"/>
      <c r="Z9" s="31"/>
      <c r="AA9" s="31"/>
      <c r="AB9" s="31"/>
      <c r="AC9" s="31"/>
      <c r="AD9" s="31"/>
      <c r="AE9" s="28"/>
      <c r="AF9" s="28"/>
      <c r="AG9" s="33"/>
      <c r="AH9" s="28"/>
      <c r="AI9" s="28"/>
      <c r="AJ9" s="28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28">
        <v>2009</v>
      </c>
      <c r="C10" s="28" t="s">
        <v>35</v>
      </c>
      <c r="D10" s="33" t="s">
        <v>36</v>
      </c>
      <c r="E10" s="28">
        <v>24</v>
      </c>
      <c r="F10" s="28">
        <v>0</v>
      </c>
      <c r="G10" s="28">
        <v>4</v>
      </c>
      <c r="H10" s="28">
        <v>42</v>
      </c>
      <c r="I10" s="28">
        <v>105</v>
      </c>
      <c r="J10" s="28">
        <v>35</v>
      </c>
      <c r="K10" s="28">
        <v>37</v>
      </c>
      <c r="L10" s="28">
        <v>29</v>
      </c>
      <c r="M10" s="28">
        <v>4</v>
      </c>
      <c r="N10" s="30">
        <v>0.61399999999999999</v>
      </c>
      <c r="O10" s="26">
        <f t="shared" ref="O10:O14" si="0">PRODUCT(I10/N10)</f>
        <v>171.00977198697069</v>
      </c>
      <c r="P10" s="19"/>
      <c r="Q10" s="19" t="s">
        <v>65</v>
      </c>
      <c r="R10" s="19"/>
      <c r="S10" s="19"/>
      <c r="T10" s="26" t="e">
        <f t="shared" ref="T10:T21" si="1">PRODUCT(L10/S10)</f>
        <v>#DIV/0!</v>
      </c>
      <c r="U10" s="28">
        <v>3</v>
      </c>
      <c r="V10" s="28">
        <v>0</v>
      </c>
      <c r="W10" s="28">
        <v>0</v>
      </c>
      <c r="X10" s="28">
        <v>2</v>
      </c>
      <c r="Y10" s="28">
        <v>13</v>
      </c>
      <c r="Z10" s="31"/>
      <c r="AA10" s="31"/>
      <c r="AB10" s="31"/>
      <c r="AC10" s="31"/>
      <c r="AD10" s="31"/>
      <c r="AE10" s="28">
        <v>1</v>
      </c>
      <c r="AF10" s="28"/>
      <c r="AG10" s="28"/>
      <c r="AH10" s="28"/>
      <c r="AI10" s="28"/>
      <c r="AJ10" s="28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28">
        <v>2010</v>
      </c>
      <c r="C11" s="28" t="s">
        <v>38</v>
      </c>
      <c r="D11" s="29" t="s">
        <v>36</v>
      </c>
      <c r="E11" s="28">
        <v>24</v>
      </c>
      <c r="F11" s="28">
        <v>0</v>
      </c>
      <c r="G11" s="28">
        <v>2</v>
      </c>
      <c r="H11" s="28">
        <v>57</v>
      </c>
      <c r="I11" s="28">
        <v>121</v>
      </c>
      <c r="J11" s="28">
        <v>86</v>
      </c>
      <c r="K11" s="28">
        <v>21</v>
      </c>
      <c r="L11" s="28">
        <v>12</v>
      </c>
      <c r="M11" s="28">
        <v>2</v>
      </c>
      <c r="N11" s="30">
        <v>0.65049999999999997</v>
      </c>
      <c r="O11" s="26">
        <f t="shared" si="0"/>
        <v>186.01076095311299</v>
      </c>
      <c r="P11" s="19"/>
      <c r="Q11" s="28" t="s">
        <v>62</v>
      </c>
      <c r="R11" s="19"/>
      <c r="S11" s="19"/>
      <c r="T11" s="26" t="e">
        <f t="shared" si="1"/>
        <v>#DIV/0!</v>
      </c>
      <c r="U11" s="28">
        <v>9</v>
      </c>
      <c r="V11" s="28">
        <v>0</v>
      </c>
      <c r="W11" s="28">
        <v>2</v>
      </c>
      <c r="X11" s="28">
        <v>13</v>
      </c>
      <c r="Y11" s="28">
        <v>49</v>
      </c>
      <c r="Z11" s="31"/>
      <c r="AA11" s="31"/>
      <c r="AB11" s="31"/>
      <c r="AC11" s="31"/>
      <c r="AD11" s="31"/>
      <c r="AE11" s="28">
        <v>1</v>
      </c>
      <c r="AF11" s="28"/>
      <c r="AG11" s="28"/>
      <c r="AH11" s="28"/>
      <c r="AI11" s="28"/>
      <c r="AJ11" s="28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28">
        <v>2011</v>
      </c>
      <c r="C12" s="28" t="s">
        <v>38</v>
      </c>
      <c r="D12" s="33" t="s">
        <v>36</v>
      </c>
      <c r="E12" s="28">
        <v>22</v>
      </c>
      <c r="F12" s="28">
        <v>0</v>
      </c>
      <c r="G12" s="28">
        <v>3</v>
      </c>
      <c r="H12" s="28">
        <v>46</v>
      </c>
      <c r="I12" s="28">
        <v>109</v>
      </c>
      <c r="J12" s="28">
        <v>45</v>
      </c>
      <c r="K12" s="28">
        <v>52</v>
      </c>
      <c r="L12" s="28">
        <v>9</v>
      </c>
      <c r="M12" s="42">
        <v>3</v>
      </c>
      <c r="N12" s="30">
        <v>0.69399999999999995</v>
      </c>
      <c r="O12" s="26">
        <f t="shared" si="0"/>
        <v>157.06051873198848</v>
      </c>
      <c r="P12" s="19"/>
      <c r="Q12" s="28" t="s">
        <v>62</v>
      </c>
      <c r="R12" s="19"/>
      <c r="S12" s="19"/>
      <c r="T12" s="26" t="e">
        <f t="shared" si="1"/>
        <v>#DIV/0!</v>
      </c>
      <c r="U12" s="28">
        <v>11</v>
      </c>
      <c r="V12" s="51">
        <v>0</v>
      </c>
      <c r="W12" s="28">
        <v>0</v>
      </c>
      <c r="X12" s="28">
        <v>28</v>
      </c>
      <c r="Y12" s="28">
        <v>54</v>
      </c>
      <c r="Z12" s="31"/>
      <c r="AA12" s="31"/>
      <c r="AB12" s="31"/>
      <c r="AC12" s="31"/>
      <c r="AD12" s="31"/>
      <c r="AE12" s="28">
        <v>1</v>
      </c>
      <c r="AF12" s="28"/>
      <c r="AG12" s="28"/>
      <c r="AH12" s="28"/>
      <c r="AI12" s="28"/>
      <c r="AJ12" s="28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28">
        <v>2012</v>
      </c>
      <c r="C13" s="28" t="s">
        <v>61</v>
      </c>
      <c r="D13" s="29" t="s">
        <v>60</v>
      </c>
      <c r="E13" s="28">
        <v>22</v>
      </c>
      <c r="F13" s="28">
        <v>1</v>
      </c>
      <c r="G13" s="28">
        <v>9</v>
      </c>
      <c r="H13" s="28">
        <v>44</v>
      </c>
      <c r="I13" s="28">
        <v>109</v>
      </c>
      <c r="J13" s="28">
        <v>25</v>
      </c>
      <c r="K13" s="28">
        <v>49</v>
      </c>
      <c r="L13" s="28">
        <v>25</v>
      </c>
      <c r="M13" s="42">
        <v>10</v>
      </c>
      <c r="N13" s="30">
        <v>0.69</v>
      </c>
      <c r="O13" s="26">
        <f t="shared" si="0"/>
        <v>157.97101449275362</v>
      </c>
      <c r="P13" s="19"/>
      <c r="Q13" s="19" t="s">
        <v>65</v>
      </c>
      <c r="R13" s="19"/>
      <c r="S13" s="19"/>
      <c r="T13" s="26" t="e">
        <f t="shared" si="1"/>
        <v>#DIV/0!</v>
      </c>
      <c r="U13" s="28">
        <v>12</v>
      </c>
      <c r="V13" s="51">
        <v>0</v>
      </c>
      <c r="W13" s="28">
        <v>0</v>
      </c>
      <c r="X13" s="28">
        <v>24</v>
      </c>
      <c r="Y13" s="28">
        <v>63</v>
      </c>
      <c r="Z13" s="31"/>
      <c r="AA13" s="31"/>
      <c r="AB13" s="31"/>
      <c r="AC13" s="31"/>
      <c r="AD13" s="31"/>
      <c r="AE13" s="28">
        <v>1</v>
      </c>
      <c r="AF13" s="28">
        <v>1</v>
      </c>
      <c r="AG13" s="28"/>
      <c r="AH13" s="28"/>
      <c r="AI13" s="28">
        <v>1</v>
      </c>
      <c r="AJ13" s="28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28">
        <v>2013</v>
      </c>
      <c r="C14" s="28" t="s">
        <v>62</v>
      </c>
      <c r="D14" s="33" t="s">
        <v>60</v>
      </c>
      <c r="E14" s="28">
        <v>24</v>
      </c>
      <c r="F14" s="28">
        <v>3</v>
      </c>
      <c r="G14" s="28">
        <v>5</v>
      </c>
      <c r="H14" s="28">
        <v>49</v>
      </c>
      <c r="I14" s="28">
        <v>130</v>
      </c>
      <c r="J14" s="28">
        <v>28</v>
      </c>
      <c r="K14" s="28">
        <v>83</v>
      </c>
      <c r="L14" s="28">
        <v>11</v>
      </c>
      <c r="M14" s="42">
        <v>8</v>
      </c>
      <c r="N14" s="30">
        <v>0.65</v>
      </c>
      <c r="O14" s="26">
        <f t="shared" si="0"/>
        <v>200</v>
      </c>
      <c r="P14" s="19"/>
      <c r="Q14" s="19" t="s">
        <v>38</v>
      </c>
      <c r="R14" s="19" t="s">
        <v>35</v>
      </c>
      <c r="S14" s="19" t="s">
        <v>64</v>
      </c>
      <c r="T14" s="26" t="e">
        <f t="shared" si="1"/>
        <v>#VALUE!</v>
      </c>
      <c r="U14" s="28">
        <v>8</v>
      </c>
      <c r="V14" s="51">
        <v>0</v>
      </c>
      <c r="W14" s="28">
        <v>0</v>
      </c>
      <c r="X14" s="28">
        <v>11</v>
      </c>
      <c r="Y14" s="28">
        <v>42</v>
      </c>
      <c r="Z14" s="31"/>
      <c r="AA14" s="31"/>
      <c r="AB14" s="31"/>
      <c r="AC14" s="31"/>
      <c r="AD14" s="31"/>
      <c r="AE14" s="28">
        <v>1</v>
      </c>
      <c r="AF14" s="28"/>
      <c r="AG14" s="28"/>
      <c r="AH14" s="28"/>
      <c r="AI14" s="28"/>
      <c r="AJ14" s="28">
        <v>1</v>
      </c>
      <c r="AK14" s="24"/>
      <c r="AL14" s="25"/>
      <c r="AM14" s="25"/>
      <c r="AN14" s="25"/>
      <c r="AO14" s="25"/>
      <c r="AP14" s="8"/>
    </row>
    <row r="15" spans="1:42" ht="15" customHeight="1" x14ac:dyDescent="0.2">
      <c r="A15" s="1"/>
      <c r="B15" s="28">
        <v>2014</v>
      </c>
      <c r="C15" s="28" t="s">
        <v>61</v>
      </c>
      <c r="D15" s="29" t="s">
        <v>60</v>
      </c>
      <c r="E15" s="28">
        <v>5</v>
      </c>
      <c r="F15" s="28">
        <v>1</v>
      </c>
      <c r="G15" s="28">
        <v>1</v>
      </c>
      <c r="H15" s="28">
        <v>8</v>
      </c>
      <c r="I15" s="28">
        <v>25</v>
      </c>
      <c r="J15" s="28">
        <v>12</v>
      </c>
      <c r="K15" s="28">
        <v>7</v>
      </c>
      <c r="L15" s="28">
        <v>4</v>
      </c>
      <c r="M15" s="42">
        <v>2</v>
      </c>
      <c r="N15" s="30">
        <v>0.54300000000000004</v>
      </c>
      <c r="O15" s="26">
        <f t="shared" ref="O15" si="2">PRODUCT(I15/N15)</f>
        <v>46.040515653775316</v>
      </c>
      <c r="P15" s="19"/>
      <c r="Q15" s="19"/>
      <c r="R15" s="19"/>
      <c r="S15" s="19"/>
      <c r="T15" s="26" t="e">
        <f t="shared" ref="T15" si="3">PRODUCT(L15/S15)</f>
        <v>#DIV/0!</v>
      </c>
      <c r="U15" s="28">
        <v>11</v>
      </c>
      <c r="V15" s="51">
        <v>0</v>
      </c>
      <c r="W15" s="28">
        <v>2</v>
      </c>
      <c r="X15" s="28">
        <v>3</v>
      </c>
      <c r="Y15" s="28">
        <v>21</v>
      </c>
      <c r="Z15" s="31"/>
      <c r="AA15" s="31"/>
      <c r="AB15" s="31"/>
      <c r="AC15" s="31"/>
      <c r="AD15" s="31"/>
      <c r="AE15" s="28"/>
      <c r="AF15" s="28"/>
      <c r="AG15" s="28"/>
      <c r="AH15" s="28"/>
      <c r="AI15" s="28">
        <v>1</v>
      </c>
      <c r="AJ15" s="28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28">
        <v>2015</v>
      </c>
      <c r="C16" s="28" t="s">
        <v>61</v>
      </c>
      <c r="D16" s="29" t="s">
        <v>60</v>
      </c>
      <c r="E16" s="28">
        <v>24</v>
      </c>
      <c r="F16" s="28">
        <v>0</v>
      </c>
      <c r="G16" s="28">
        <v>9</v>
      </c>
      <c r="H16" s="28">
        <v>31</v>
      </c>
      <c r="I16" s="28">
        <v>119</v>
      </c>
      <c r="J16" s="28">
        <v>19</v>
      </c>
      <c r="K16" s="28">
        <v>48</v>
      </c>
      <c r="L16" s="28">
        <v>43</v>
      </c>
      <c r="M16" s="28">
        <v>9</v>
      </c>
      <c r="N16" s="30">
        <v>0.69589999999999996</v>
      </c>
      <c r="O16" s="131">
        <v>171</v>
      </c>
      <c r="P16" s="19"/>
      <c r="Q16" s="19" t="s">
        <v>111</v>
      </c>
      <c r="R16" s="19"/>
      <c r="S16" s="19" t="s">
        <v>111</v>
      </c>
      <c r="T16" s="26" t="e">
        <f t="shared" ref="T16" si="4">PRODUCT(L16/S16)</f>
        <v>#VALUE!</v>
      </c>
      <c r="U16" s="28">
        <v>12</v>
      </c>
      <c r="V16" s="51">
        <v>1</v>
      </c>
      <c r="W16" s="28">
        <v>0</v>
      </c>
      <c r="X16" s="28">
        <v>18</v>
      </c>
      <c r="Y16" s="28">
        <v>57</v>
      </c>
      <c r="Z16" s="31"/>
      <c r="AA16" s="31"/>
      <c r="AB16" s="31"/>
      <c r="AC16" s="31"/>
      <c r="AD16" s="31"/>
      <c r="AE16" s="28">
        <v>1</v>
      </c>
      <c r="AF16" s="28"/>
      <c r="AG16" s="28">
        <v>1</v>
      </c>
      <c r="AH16" s="28"/>
      <c r="AI16" s="28">
        <v>1</v>
      </c>
      <c r="AJ16" s="28"/>
      <c r="AK16" s="24"/>
      <c r="AL16" s="25"/>
      <c r="AM16" s="25"/>
      <c r="AN16" s="25"/>
      <c r="AO16" s="25"/>
      <c r="AP16" s="8"/>
    </row>
    <row r="17" spans="1:42" ht="15" customHeight="1" x14ac:dyDescent="0.2">
      <c r="A17" s="1"/>
      <c r="B17" s="28">
        <v>2016</v>
      </c>
      <c r="C17" s="28" t="s">
        <v>126</v>
      </c>
      <c r="D17" s="29" t="s">
        <v>60</v>
      </c>
      <c r="E17" s="28">
        <v>21</v>
      </c>
      <c r="F17" s="28">
        <v>0</v>
      </c>
      <c r="G17" s="28">
        <v>7</v>
      </c>
      <c r="H17" s="28">
        <v>20</v>
      </c>
      <c r="I17" s="28">
        <v>84</v>
      </c>
      <c r="J17" s="28">
        <v>26</v>
      </c>
      <c r="K17" s="28">
        <v>34</v>
      </c>
      <c r="L17" s="28">
        <v>17</v>
      </c>
      <c r="M17" s="28">
        <v>7</v>
      </c>
      <c r="N17" s="30">
        <v>0.66100000000000003</v>
      </c>
      <c r="O17" s="131">
        <v>127</v>
      </c>
      <c r="P17" s="19"/>
      <c r="Q17" s="19"/>
      <c r="R17" s="19"/>
      <c r="S17" s="19"/>
      <c r="T17" s="26"/>
      <c r="U17" s="28">
        <v>10</v>
      </c>
      <c r="V17" s="51">
        <v>0</v>
      </c>
      <c r="W17" s="28">
        <v>3</v>
      </c>
      <c r="X17" s="28">
        <v>5</v>
      </c>
      <c r="Y17" s="28">
        <v>28</v>
      </c>
      <c r="Z17" s="31"/>
      <c r="AA17" s="31"/>
      <c r="AB17" s="31"/>
      <c r="AC17" s="31"/>
      <c r="AD17" s="31"/>
      <c r="AE17" s="28">
        <v>1</v>
      </c>
      <c r="AF17" s="28">
        <v>1</v>
      </c>
      <c r="AG17" s="28">
        <v>1</v>
      </c>
      <c r="AH17" s="28">
        <v>1</v>
      </c>
      <c r="AI17" s="28"/>
      <c r="AJ17" s="28"/>
      <c r="AK17" s="24"/>
      <c r="AL17" s="25"/>
      <c r="AM17" s="25"/>
      <c r="AN17" s="25"/>
      <c r="AO17" s="25"/>
      <c r="AP17" s="8"/>
    </row>
    <row r="18" spans="1:42" ht="15" customHeight="1" x14ac:dyDescent="0.2">
      <c r="A18" s="1"/>
      <c r="B18" s="28">
        <v>2017</v>
      </c>
      <c r="C18" s="28" t="s">
        <v>35</v>
      </c>
      <c r="D18" s="29" t="s">
        <v>60</v>
      </c>
      <c r="E18" s="28">
        <v>26</v>
      </c>
      <c r="F18" s="28">
        <v>0</v>
      </c>
      <c r="G18" s="28">
        <v>12</v>
      </c>
      <c r="H18" s="28">
        <v>34</v>
      </c>
      <c r="I18" s="28">
        <v>135</v>
      </c>
      <c r="J18" s="28">
        <v>23</v>
      </c>
      <c r="K18" s="28">
        <v>54</v>
      </c>
      <c r="L18" s="28">
        <v>46</v>
      </c>
      <c r="M18" s="28">
        <v>12</v>
      </c>
      <c r="N18" s="30">
        <v>0.66169999999999995</v>
      </c>
      <c r="O18" s="131">
        <v>204</v>
      </c>
      <c r="P18" s="19"/>
      <c r="Q18" s="19" t="s">
        <v>43</v>
      </c>
      <c r="R18" s="19"/>
      <c r="S18" s="19" t="s">
        <v>65</v>
      </c>
      <c r="T18" s="26"/>
      <c r="U18" s="28">
        <v>4</v>
      </c>
      <c r="V18" s="51">
        <v>0</v>
      </c>
      <c r="W18" s="28">
        <v>0</v>
      </c>
      <c r="X18" s="28">
        <v>6</v>
      </c>
      <c r="Y18" s="28">
        <v>17</v>
      </c>
      <c r="Z18" s="31"/>
      <c r="AA18" s="31"/>
      <c r="AB18" s="31"/>
      <c r="AC18" s="31"/>
      <c r="AD18" s="31"/>
      <c r="AE18" s="28">
        <v>1</v>
      </c>
      <c r="AF18" s="28">
        <v>1</v>
      </c>
      <c r="AG18" s="28"/>
      <c r="AH18" s="28"/>
      <c r="AI18" s="28"/>
      <c r="AJ18" s="28"/>
      <c r="AK18" s="24"/>
      <c r="AL18" s="25"/>
      <c r="AM18" s="25"/>
      <c r="AN18" s="25"/>
      <c r="AO18" s="25"/>
      <c r="AP18" s="8"/>
    </row>
    <row r="19" spans="1:42" ht="15" customHeight="1" x14ac:dyDescent="0.2">
      <c r="A19" s="1"/>
      <c r="B19" s="28">
        <v>2018</v>
      </c>
      <c r="C19" s="28" t="s">
        <v>126</v>
      </c>
      <c r="D19" s="29" t="s">
        <v>60</v>
      </c>
      <c r="E19" s="28">
        <v>26</v>
      </c>
      <c r="F19" s="28">
        <v>0</v>
      </c>
      <c r="G19" s="28">
        <v>17</v>
      </c>
      <c r="H19" s="28">
        <v>33</v>
      </c>
      <c r="I19" s="28">
        <v>115</v>
      </c>
      <c r="J19" s="28">
        <v>28</v>
      </c>
      <c r="K19" s="28">
        <v>36</v>
      </c>
      <c r="L19" s="28">
        <v>34</v>
      </c>
      <c r="M19" s="28">
        <v>17</v>
      </c>
      <c r="N19" s="30">
        <v>0.65710000000000002</v>
      </c>
      <c r="O19" s="131">
        <v>175</v>
      </c>
      <c r="P19" s="19"/>
      <c r="Q19" s="19"/>
      <c r="R19" s="19"/>
      <c r="S19" s="19"/>
      <c r="T19" s="26"/>
      <c r="U19" s="28">
        <v>10</v>
      </c>
      <c r="V19" s="51">
        <v>0</v>
      </c>
      <c r="W19" s="28">
        <v>1</v>
      </c>
      <c r="X19" s="28">
        <v>13</v>
      </c>
      <c r="Y19" s="28">
        <v>39</v>
      </c>
      <c r="Z19" s="31"/>
      <c r="AA19" s="31"/>
      <c r="AB19" s="31"/>
      <c r="AC19" s="31"/>
      <c r="AD19" s="31"/>
      <c r="AE19" s="28">
        <v>1</v>
      </c>
      <c r="AF19" s="28"/>
      <c r="AG19" s="28"/>
      <c r="AH19" s="28">
        <v>1</v>
      </c>
      <c r="AI19" s="28"/>
      <c r="AJ19" s="28"/>
      <c r="AK19" s="24"/>
      <c r="AL19" s="25"/>
      <c r="AM19" s="25"/>
      <c r="AN19" s="25"/>
      <c r="AO19" s="25"/>
      <c r="AP19" s="8"/>
    </row>
    <row r="20" spans="1:42" ht="15" customHeight="1" x14ac:dyDescent="0.2">
      <c r="A20" s="1"/>
      <c r="B20" s="28">
        <v>2019</v>
      </c>
      <c r="C20" s="28" t="s">
        <v>126</v>
      </c>
      <c r="D20" s="29" t="s">
        <v>60</v>
      </c>
      <c r="E20" s="28">
        <v>24</v>
      </c>
      <c r="F20" s="28">
        <v>0</v>
      </c>
      <c r="G20" s="28">
        <v>7</v>
      </c>
      <c r="H20" s="28">
        <v>30</v>
      </c>
      <c r="I20" s="28">
        <v>95</v>
      </c>
      <c r="J20" s="28">
        <v>25</v>
      </c>
      <c r="K20" s="28">
        <v>31</v>
      </c>
      <c r="L20" s="28">
        <v>32</v>
      </c>
      <c r="M20" s="28">
        <v>7</v>
      </c>
      <c r="N20" s="30">
        <v>0.63758389261744963</v>
      </c>
      <c r="O20" s="131">
        <v>149</v>
      </c>
      <c r="P20" s="19"/>
      <c r="Q20" s="19"/>
      <c r="R20" s="19"/>
      <c r="S20" s="19"/>
      <c r="T20" s="26"/>
      <c r="U20" s="28">
        <v>10</v>
      </c>
      <c r="V20" s="51">
        <v>0</v>
      </c>
      <c r="W20" s="28">
        <v>1</v>
      </c>
      <c r="X20" s="28">
        <v>7</v>
      </c>
      <c r="Y20" s="28">
        <v>24</v>
      </c>
      <c r="Z20" s="31"/>
      <c r="AA20" s="31"/>
      <c r="AB20" s="31"/>
      <c r="AC20" s="31"/>
      <c r="AD20" s="31"/>
      <c r="AE20" s="28"/>
      <c r="AF20" s="28"/>
      <c r="AG20" s="28"/>
      <c r="AH20" s="28">
        <v>1</v>
      </c>
      <c r="AI20" s="28"/>
      <c r="AJ20" s="28"/>
      <c r="AK20" s="24"/>
      <c r="AL20" s="25"/>
      <c r="AM20" s="25"/>
      <c r="AN20" s="25"/>
      <c r="AO20" s="25"/>
      <c r="AP20" s="8"/>
    </row>
    <row r="21" spans="1:42" s="10" customFormat="1" ht="15" customHeight="1" x14ac:dyDescent="0.2">
      <c r="A21" s="1"/>
      <c r="B21" s="17" t="s">
        <v>9</v>
      </c>
      <c r="C21" s="18"/>
      <c r="D21" s="16"/>
      <c r="E21" s="19">
        <f t="shared" ref="E21:M21" si="5">SUM(E6:E20)</f>
        <v>266</v>
      </c>
      <c r="F21" s="19">
        <f t="shared" si="5"/>
        <v>6</v>
      </c>
      <c r="G21" s="19">
        <f t="shared" si="5"/>
        <v>78</v>
      </c>
      <c r="H21" s="19">
        <f t="shared" si="5"/>
        <v>413</v>
      </c>
      <c r="I21" s="19">
        <f t="shared" si="5"/>
        <v>1215</v>
      </c>
      <c r="J21" s="19">
        <f t="shared" si="5"/>
        <v>413</v>
      </c>
      <c r="K21" s="19">
        <f t="shared" si="5"/>
        <v>454</v>
      </c>
      <c r="L21" s="19">
        <f t="shared" si="5"/>
        <v>264</v>
      </c>
      <c r="M21" s="18">
        <f t="shared" si="5"/>
        <v>84</v>
      </c>
      <c r="N21" s="41">
        <f>PRODUCT(I21/O21)</f>
        <v>0.65354213604275613</v>
      </c>
      <c r="O21" s="93">
        <f>SUM(O6:O20)</f>
        <v>1859.0997167480446</v>
      </c>
      <c r="P21" s="19"/>
      <c r="Q21" s="19"/>
      <c r="R21" s="19"/>
      <c r="S21" s="19"/>
      <c r="T21" s="26" t="e">
        <f t="shared" si="1"/>
        <v>#DIV/0!</v>
      </c>
      <c r="U21" s="19">
        <f t="shared" ref="U21:AJ21" si="6">SUM(U6:U20)</f>
        <v>105</v>
      </c>
      <c r="V21" s="16">
        <f t="shared" si="6"/>
        <v>1</v>
      </c>
      <c r="W21" s="19">
        <f t="shared" si="6"/>
        <v>9</v>
      </c>
      <c r="X21" s="19">
        <f t="shared" si="6"/>
        <v>138</v>
      </c>
      <c r="Y21" s="19">
        <f t="shared" si="6"/>
        <v>426</v>
      </c>
      <c r="Z21" s="19">
        <f t="shared" si="6"/>
        <v>0</v>
      </c>
      <c r="AA21" s="19">
        <f t="shared" si="6"/>
        <v>0</v>
      </c>
      <c r="AB21" s="19">
        <f t="shared" si="6"/>
        <v>0</v>
      </c>
      <c r="AC21" s="19">
        <f t="shared" si="6"/>
        <v>0</v>
      </c>
      <c r="AD21" s="19">
        <f t="shared" si="6"/>
        <v>0</v>
      </c>
      <c r="AE21" s="19">
        <f t="shared" si="6"/>
        <v>9</v>
      </c>
      <c r="AF21" s="19">
        <f t="shared" si="6"/>
        <v>3</v>
      </c>
      <c r="AG21" s="19">
        <f t="shared" si="6"/>
        <v>2</v>
      </c>
      <c r="AH21" s="19">
        <f t="shared" si="6"/>
        <v>3</v>
      </c>
      <c r="AI21" s="19">
        <f t="shared" si="6"/>
        <v>3</v>
      </c>
      <c r="AJ21" s="19">
        <f t="shared" si="6"/>
        <v>1</v>
      </c>
      <c r="AK21" s="24"/>
      <c r="AL21" s="25"/>
      <c r="AM21" s="25"/>
      <c r="AN21" s="25"/>
      <c r="AO21" s="25"/>
      <c r="AP21" s="8"/>
    </row>
    <row r="22" spans="1:42" ht="15" customHeight="1" x14ac:dyDescent="0.2">
      <c r="A22" s="1"/>
      <c r="B22" s="29" t="s">
        <v>2</v>
      </c>
      <c r="C22" s="42"/>
      <c r="D22" s="43">
        <f>SUM(F21:H21)+((I21-F21-G21)/3)+(E21/3)+(AE21*25)+(AF21*25)+(AG21*10)+(AH21*25)+(AI21*20)+(AJ21*15)-20</f>
        <v>1412.6666666666665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5"/>
      <c r="AJ22" s="1"/>
      <c r="AK22" s="24"/>
      <c r="AL22" s="9"/>
      <c r="AM22" s="25"/>
      <c r="AN22" s="25"/>
      <c r="AO22" s="25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46"/>
      <c r="P23" s="1"/>
      <c r="Q23" s="4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25"/>
      <c r="AM23" s="25"/>
      <c r="AN23" s="25"/>
      <c r="AO23" s="25"/>
      <c r="AP23" s="8"/>
    </row>
    <row r="24" spans="1:42" ht="15" customHeight="1" x14ac:dyDescent="0.25">
      <c r="A24" s="1"/>
      <c r="B24" s="23" t="s">
        <v>16</v>
      </c>
      <c r="C24" s="48"/>
      <c r="D24" s="48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27</v>
      </c>
      <c r="L24" s="19" t="s">
        <v>28</v>
      </c>
      <c r="M24" s="19" t="s">
        <v>29</v>
      </c>
      <c r="N24" s="19" t="s">
        <v>23</v>
      </c>
      <c r="O24" s="26"/>
      <c r="P24" s="49" t="s">
        <v>34</v>
      </c>
      <c r="Q24" s="13"/>
      <c r="R24" s="13"/>
      <c r="S24" s="13"/>
      <c r="T24" s="50"/>
      <c r="U24" s="50"/>
      <c r="V24" s="50"/>
      <c r="W24" s="50"/>
      <c r="X24" s="50"/>
      <c r="Y24" s="13"/>
      <c r="Z24" s="13"/>
      <c r="AA24" s="13"/>
      <c r="AB24" s="13"/>
      <c r="AC24" s="50"/>
      <c r="AD24" s="13"/>
      <c r="AE24" s="13"/>
      <c r="AF24" s="13"/>
      <c r="AG24" s="13"/>
      <c r="AH24" s="13"/>
      <c r="AI24" s="13"/>
      <c r="AJ24" s="52"/>
      <c r="AK24" s="24"/>
      <c r="AL24" s="1"/>
      <c r="AM24" s="25"/>
      <c r="AN24" s="25"/>
      <c r="AO24" s="25"/>
      <c r="AP24" s="8"/>
    </row>
    <row r="25" spans="1:42" ht="15" customHeight="1" x14ac:dyDescent="0.2">
      <c r="A25" s="1"/>
      <c r="B25" s="49" t="s">
        <v>17</v>
      </c>
      <c r="C25" s="13"/>
      <c r="D25" s="52"/>
      <c r="E25" s="28">
        <f>PRODUCT(E21)</f>
        <v>266</v>
      </c>
      <c r="F25" s="28">
        <f>PRODUCT(F21)</f>
        <v>6</v>
      </c>
      <c r="G25" s="28">
        <f>PRODUCT(G21)</f>
        <v>78</v>
      </c>
      <c r="H25" s="28">
        <f>PRODUCT(H21)</f>
        <v>413</v>
      </c>
      <c r="I25" s="28">
        <f>PRODUCT(I21)</f>
        <v>1215</v>
      </c>
      <c r="J25" s="1"/>
      <c r="K25" s="53">
        <f>PRODUCT((F25+G25)/E25)</f>
        <v>0.31578947368421051</v>
      </c>
      <c r="L25" s="53">
        <f>PRODUCT(H25/E25)</f>
        <v>1.5526315789473684</v>
      </c>
      <c r="M25" s="53">
        <f>PRODUCT(I25/E25)</f>
        <v>4.5676691729323311</v>
      </c>
      <c r="N25" s="30">
        <f>PRODUCT(N21)</f>
        <v>0.65354213604275613</v>
      </c>
      <c r="O25" s="26">
        <f>PRODUCT(O21)</f>
        <v>1859.0997167480446</v>
      </c>
      <c r="P25" s="54" t="s">
        <v>21</v>
      </c>
      <c r="Q25" s="55"/>
      <c r="R25" s="56" t="s">
        <v>46</v>
      </c>
      <c r="S25" s="56"/>
      <c r="T25" s="56"/>
      <c r="U25" s="56"/>
      <c r="V25" s="56"/>
      <c r="W25" s="56"/>
      <c r="X25" s="56"/>
      <c r="Y25" s="56"/>
      <c r="Z25" s="56"/>
      <c r="AA25" s="57" t="s">
        <v>37</v>
      </c>
      <c r="AB25" s="56"/>
      <c r="AC25" s="56" t="s">
        <v>185</v>
      </c>
      <c r="AD25" s="56"/>
      <c r="AE25" s="56"/>
      <c r="AF25" s="57"/>
      <c r="AG25" s="56"/>
      <c r="AH25" s="56"/>
      <c r="AI25" s="56"/>
      <c r="AJ25" s="197"/>
      <c r="AK25" s="24"/>
      <c r="AL25" s="1"/>
      <c r="AM25" s="9"/>
      <c r="AN25" s="9"/>
      <c r="AO25" s="9"/>
      <c r="AP25" s="8"/>
    </row>
    <row r="26" spans="1:42" ht="15" customHeight="1" x14ac:dyDescent="0.2">
      <c r="A26" s="1"/>
      <c r="B26" s="58" t="s">
        <v>18</v>
      </c>
      <c r="C26" s="59"/>
      <c r="D26" s="60"/>
      <c r="E26" s="28">
        <f>SUM(U21)</f>
        <v>105</v>
      </c>
      <c r="F26" s="28">
        <f>SUM(V21)</f>
        <v>1</v>
      </c>
      <c r="G26" s="28">
        <f>SUM(W21)</f>
        <v>9</v>
      </c>
      <c r="H26" s="28">
        <f>SUM(X21)</f>
        <v>138</v>
      </c>
      <c r="I26" s="28">
        <f>SUM(Y21)</f>
        <v>426</v>
      </c>
      <c r="J26" s="1"/>
      <c r="K26" s="53">
        <f>PRODUCT((F26+G26)/E26)</f>
        <v>9.5238095238095233E-2</v>
      </c>
      <c r="L26" s="53">
        <f>PRODUCT(H26/E26)</f>
        <v>1.3142857142857143</v>
      </c>
      <c r="M26" s="53">
        <f>PRODUCT(I26/E26)</f>
        <v>4.0571428571428569</v>
      </c>
      <c r="N26" s="30">
        <f>PRODUCT(I26/O26)</f>
        <v>0.60683760683760679</v>
      </c>
      <c r="O26" s="26">
        <v>702</v>
      </c>
      <c r="P26" s="61" t="s">
        <v>183</v>
      </c>
      <c r="Q26" s="62"/>
      <c r="R26" s="63" t="s">
        <v>47</v>
      </c>
      <c r="S26" s="63"/>
      <c r="T26" s="63"/>
      <c r="U26" s="63"/>
      <c r="V26" s="63"/>
      <c r="W26" s="63"/>
      <c r="X26" s="63"/>
      <c r="Y26" s="63"/>
      <c r="Z26" s="63"/>
      <c r="AA26" s="64" t="s">
        <v>42</v>
      </c>
      <c r="AB26" s="63"/>
      <c r="AC26" s="63" t="s">
        <v>186</v>
      </c>
      <c r="AD26" s="63"/>
      <c r="AE26" s="63"/>
      <c r="AF26" s="64"/>
      <c r="AG26" s="63"/>
      <c r="AH26" s="63"/>
      <c r="AI26" s="63"/>
      <c r="AJ26" s="198"/>
      <c r="AK26" s="24"/>
      <c r="AL26" s="1"/>
      <c r="AM26" s="25"/>
      <c r="AN26" s="25"/>
      <c r="AO26" s="25"/>
      <c r="AP26" s="8"/>
    </row>
    <row r="27" spans="1:42" s="10" customFormat="1" ht="15" customHeight="1" x14ac:dyDescent="0.2">
      <c r="A27" s="1"/>
      <c r="B27" s="65" t="s">
        <v>19</v>
      </c>
      <c r="C27" s="66"/>
      <c r="D27" s="67"/>
      <c r="E27" s="31"/>
      <c r="F27" s="31"/>
      <c r="G27" s="31"/>
      <c r="H27" s="31"/>
      <c r="I27" s="31"/>
      <c r="J27" s="1"/>
      <c r="K27" s="68"/>
      <c r="L27" s="68"/>
      <c r="M27" s="68"/>
      <c r="N27" s="69"/>
      <c r="O27" s="26"/>
      <c r="P27" s="61" t="s">
        <v>184</v>
      </c>
      <c r="Q27" s="62"/>
      <c r="R27" s="63" t="s">
        <v>48</v>
      </c>
      <c r="S27" s="63"/>
      <c r="T27" s="63"/>
      <c r="U27" s="63"/>
      <c r="V27" s="63"/>
      <c r="W27" s="63"/>
      <c r="X27" s="63"/>
      <c r="Y27" s="63"/>
      <c r="Z27" s="63"/>
      <c r="AA27" s="64" t="s">
        <v>49</v>
      </c>
      <c r="AB27" s="63"/>
      <c r="AC27" s="63" t="s">
        <v>187</v>
      </c>
      <c r="AD27" s="63"/>
      <c r="AE27" s="63"/>
      <c r="AF27" s="64"/>
      <c r="AG27" s="63"/>
      <c r="AH27" s="63"/>
      <c r="AI27" s="63"/>
      <c r="AJ27" s="198"/>
      <c r="AK27" s="24"/>
      <c r="AL27" s="1"/>
      <c r="AM27" s="9"/>
      <c r="AN27" s="9"/>
      <c r="AO27" s="9"/>
      <c r="AP27" s="8"/>
    </row>
    <row r="28" spans="1:42" ht="15" customHeight="1" x14ac:dyDescent="0.2">
      <c r="A28" s="1"/>
      <c r="B28" s="70" t="s">
        <v>20</v>
      </c>
      <c r="C28" s="71"/>
      <c r="D28" s="72"/>
      <c r="E28" s="19">
        <f>SUM(E25:E27)</f>
        <v>371</v>
      </c>
      <c r="F28" s="19">
        <f>SUM(F25:F27)</f>
        <v>7</v>
      </c>
      <c r="G28" s="19">
        <f>SUM(G25:G27)</f>
        <v>87</v>
      </c>
      <c r="H28" s="19">
        <f>SUM(H25:H27)</f>
        <v>551</v>
      </c>
      <c r="I28" s="19">
        <f>SUM(I25:I27)</f>
        <v>1641</v>
      </c>
      <c r="J28" s="1"/>
      <c r="K28" s="73">
        <f>PRODUCT((F28+G28)/E28)</f>
        <v>0.25336927223719674</v>
      </c>
      <c r="L28" s="73">
        <f>PRODUCT(H28/E28)</f>
        <v>1.4851752021563343</v>
      </c>
      <c r="M28" s="73">
        <f>PRODUCT(I28/E28)</f>
        <v>4.4231805929919137</v>
      </c>
      <c r="N28" s="41">
        <f>PRODUCT(I28/O28)</f>
        <v>0.64074037776383774</v>
      </c>
      <c r="O28" s="26">
        <f>SUM(O25:O27)</f>
        <v>2561.0997167480446</v>
      </c>
      <c r="P28" s="74" t="s">
        <v>22</v>
      </c>
      <c r="Q28" s="75"/>
      <c r="R28" s="76" t="s">
        <v>50</v>
      </c>
      <c r="S28" s="76"/>
      <c r="T28" s="76"/>
      <c r="U28" s="76"/>
      <c r="V28" s="76"/>
      <c r="W28" s="76"/>
      <c r="X28" s="76"/>
      <c r="Y28" s="76"/>
      <c r="Z28" s="76"/>
      <c r="AA28" s="77" t="s">
        <v>51</v>
      </c>
      <c r="AB28" s="76"/>
      <c r="AC28" s="76" t="s">
        <v>188</v>
      </c>
      <c r="AD28" s="76"/>
      <c r="AE28" s="76"/>
      <c r="AF28" s="77"/>
      <c r="AG28" s="76"/>
      <c r="AH28" s="76"/>
      <c r="AI28" s="76"/>
      <c r="AJ28" s="199"/>
      <c r="AK28" s="24"/>
      <c r="AL28" s="1"/>
      <c r="AM28" s="9"/>
      <c r="AN28" s="9"/>
      <c r="AO28" s="9"/>
      <c r="AP28" s="8"/>
    </row>
    <row r="29" spans="1:42" ht="15" customHeight="1" x14ac:dyDescent="0.25">
      <c r="A29" s="1"/>
      <c r="B29" s="45"/>
      <c r="C29" s="45"/>
      <c r="D29" s="45"/>
      <c r="E29" s="45"/>
      <c r="F29" s="45"/>
      <c r="G29" s="45"/>
      <c r="H29" s="45"/>
      <c r="I29" s="45"/>
      <c r="J29" s="1"/>
      <c r="K29" s="45"/>
      <c r="L29" s="45"/>
      <c r="M29" s="45"/>
      <c r="N29" s="44"/>
      <c r="O29" s="26"/>
      <c r="P29" s="1"/>
      <c r="Q29" s="47"/>
      <c r="R29" s="1"/>
      <c r="S29" s="1"/>
      <c r="T29" s="26"/>
      <c r="U29" s="26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26"/>
      <c r="AM29" s="9"/>
      <c r="AN29" s="9"/>
      <c r="AO29" s="9"/>
      <c r="AP29" s="8"/>
    </row>
    <row r="30" spans="1:42" ht="15" customHeight="1" x14ac:dyDescent="0.25">
      <c r="A30" s="1"/>
      <c r="B30" s="1" t="s">
        <v>53</v>
      </c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 t="s">
        <v>55</v>
      </c>
      <c r="N30" s="47"/>
      <c r="O30" s="26"/>
      <c r="P30" s="1"/>
      <c r="Q30" s="47"/>
      <c r="R30" s="1"/>
      <c r="S30" s="1"/>
      <c r="T30" s="26"/>
      <c r="U30" s="26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9"/>
      <c r="AM30" s="9"/>
      <c r="AN30" s="9"/>
      <c r="AO30" s="9"/>
      <c r="AP30" s="8"/>
    </row>
    <row r="31" spans="1:42" ht="15" customHeight="1" x14ac:dyDescent="0.25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 t="s">
        <v>56</v>
      </c>
      <c r="N31" s="47"/>
      <c r="O31" s="26"/>
      <c r="P31" s="1"/>
      <c r="Q31" s="47"/>
      <c r="R31" s="1"/>
      <c r="S31" s="1"/>
      <c r="T31" s="26"/>
      <c r="U31" s="26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  <c r="AO31" s="9"/>
      <c r="AP31" s="8"/>
    </row>
    <row r="32" spans="1:42" ht="15" customHeight="1" x14ac:dyDescent="0.25">
      <c r="A32" s="1"/>
      <c r="B32" s="1"/>
      <c r="C32" s="1"/>
      <c r="D32" s="1" t="s">
        <v>54</v>
      </c>
      <c r="E32" s="1"/>
      <c r="F32" s="1"/>
      <c r="G32" s="1"/>
      <c r="H32" s="1"/>
      <c r="I32" s="1"/>
      <c r="J32" s="1"/>
      <c r="K32" s="1"/>
      <c r="L32" s="1"/>
      <c r="M32" s="1"/>
      <c r="N32" s="47"/>
      <c r="O32" s="26"/>
      <c r="P32" s="1"/>
      <c r="Q32" s="47"/>
      <c r="R32" s="1"/>
      <c r="S32" s="1"/>
      <c r="T32" s="26"/>
      <c r="U32" s="26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9"/>
      <c r="AM32" s="9"/>
      <c r="AN32" s="9"/>
      <c r="AO32" s="9"/>
      <c r="AP32" s="8"/>
    </row>
    <row r="33" spans="1:42" s="79" customFormat="1" ht="15" customHeight="1" x14ac:dyDescent="0.25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1"/>
      <c r="N33" s="47"/>
      <c r="O33" s="26"/>
      <c r="P33" s="1"/>
      <c r="Q33" s="47"/>
      <c r="R33" s="1"/>
      <c r="S33" s="1"/>
      <c r="T33" s="26"/>
      <c r="U33" s="26"/>
      <c r="V33" s="7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  <c r="AO33" s="9"/>
      <c r="AP33" s="8"/>
    </row>
    <row r="34" spans="1:42" s="7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0"/>
      <c r="N34" s="80"/>
      <c r="O34" s="26"/>
      <c r="P34" s="1"/>
      <c r="Q34" s="47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47"/>
      <c r="R35" s="1"/>
      <c r="S35" s="1"/>
      <c r="T35" s="26"/>
      <c r="U35" s="26"/>
      <c r="V35" s="7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26"/>
      <c r="Q36" s="26"/>
      <c r="R36" s="26"/>
      <c r="S36" s="26"/>
      <c r="T36" s="26"/>
      <c r="U36" s="1"/>
      <c r="V36" s="47"/>
      <c r="W36" s="1"/>
      <c r="X36" s="1"/>
      <c r="Y36" s="26"/>
      <c r="Z36" s="26"/>
      <c r="AA36" s="78"/>
      <c r="AB36" s="78"/>
      <c r="AC36" s="26"/>
      <c r="AD36" s="26"/>
      <c r="AE36" s="26"/>
      <c r="AF36" s="26"/>
      <c r="AG36" s="26"/>
      <c r="AH36" s="26"/>
      <c r="AI36" s="26"/>
      <c r="AJ36" s="26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47"/>
      <c r="R37" s="1"/>
      <c r="S37" s="1"/>
      <c r="T37" s="26"/>
      <c r="U37" s="26"/>
      <c r="V37" s="7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7"/>
      <c r="R38" s="1"/>
      <c r="S38" s="1"/>
      <c r="T38" s="26"/>
      <c r="U38" s="26"/>
      <c r="V38" s="7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9"/>
      <c r="AO38" s="9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7"/>
      <c r="R39" s="1"/>
      <c r="S39" s="1"/>
      <c r="T39" s="26"/>
      <c r="U39" s="26"/>
      <c r="V39" s="7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7"/>
      <c r="R40" s="1"/>
      <c r="S40" s="1"/>
      <c r="T40" s="26"/>
      <c r="U40" s="26"/>
      <c r="V40" s="7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7"/>
      <c r="R41" s="1"/>
      <c r="S41" s="1"/>
      <c r="T41" s="26"/>
      <c r="U41" s="26"/>
      <c r="V41" s="7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7"/>
      <c r="R42" s="1"/>
      <c r="S42" s="1"/>
      <c r="T42" s="26"/>
      <c r="U42" s="26"/>
      <c r="V42" s="7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7"/>
      <c r="R43" s="1"/>
      <c r="S43" s="1"/>
      <c r="T43" s="26"/>
      <c r="U43" s="26"/>
      <c r="V43" s="7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  <c r="AO43" s="9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7"/>
      <c r="R44" s="1"/>
      <c r="S44" s="1"/>
      <c r="T44" s="26"/>
      <c r="U44" s="26"/>
      <c r="V44" s="7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  <c r="AM44" s="9"/>
      <c r="AN44" s="9"/>
      <c r="AO44" s="9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7"/>
      <c r="R45" s="1"/>
      <c r="S45" s="1"/>
      <c r="T45" s="26"/>
      <c r="U45" s="26"/>
      <c r="V45" s="7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  <c r="AM45" s="9"/>
      <c r="AN45" s="9"/>
      <c r="AO45" s="9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7"/>
      <c r="R46" s="1"/>
      <c r="S46" s="1"/>
      <c r="T46" s="26"/>
      <c r="U46" s="26"/>
      <c r="V46" s="7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  <c r="AM46" s="9"/>
      <c r="AN46" s="9"/>
      <c r="AO46" s="9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7"/>
      <c r="R47" s="1"/>
      <c r="S47" s="1"/>
      <c r="T47" s="26"/>
      <c r="U47" s="26"/>
      <c r="V47" s="7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  <c r="AM47" s="9"/>
      <c r="AN47" s="9"/>
      <c r="AO47" s="9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7"/>
      <c r="R48" s="1"/>
      <c r="S48" s="1"/>
      <c r="T48" s="26"/>
      <c r="U48" s="26"/>
      <c r="V48" s="7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  <c r="AM48" s="9"/>
      <c r="AN48" s="9"/>
      <c r="AO48" s="9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7"/>
      <c r="R49" s="1"/>
      <c r="S49" s="1"/>
      <c r="T49" s="26"/>
      <c r="U49" s="26"/>
      <c r="V49" s="7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  <c r="AM49" s="9"/>
      <c r="AN49" s="9"/>
      <c r="AO49" s="9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7"/>
      <c r="R50" s="1"/>
      <c r="S50" s="1"/>
      <c r="T50" s="26"/>
      <c r="U50" s="26"/>
      <c r="V50" s="7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  <c r="AM50" s="9"/>
      <c r="AN50" s="9"/>
      <c r="AO50" s="9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7"/>
      <c r="R51" s="1"/>
      <c r="S51" s="1"/>
      <c r="T51" s="26"/>
      <c r="U51" s="26"/>
      <c r="V51" s="7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  <c r="AM51" s="9"/>
      <c r="AN51" s="9"/>
      <c r="AO51" s="9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7"/>
      <c r="R52" s="1"/>
      <c r="S52" s="1"/>
      <c r="T52" s="26"/>
      <c r="U52" s="26"/>
      <c r="V52" s="7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  <c r="AM52" s="9"/>
      <c r="AN52" s="9"/>
      <c r="AO52" s="9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47"/>
      <c r="R53" s="1"/>
      <c r="S53" s="1"/>
      <c r="T53" s="26"/>
      <c r="U53" s="26"/>
      <c r="V53" s="78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  <c r="AM53" s="9"/>
      <c r="AN53" s="9"/>
      <c r="AO53" s="9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47"/>
      <c r="R54" s="1"/>
      <c r="S54" s="1"/>
      <c r="T54" s="26"/>
      <c r="U54" s="26"/>
      <c r="V54" s="7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  <c r="AM54" s="9"/>
      <c r="AN54" s="9"/>
      <c r="AO54" s="9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1"/>
      <c r="Q55" s="47"/>
      <c r="R55" s="1"/>
      <c r="S55" s="1"/>
      <c r="T55" s="26"/>
      <c r="U55" s="26"/>
      <c r="V55" s="78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  <c r="AM55" s="9"/>
      <c r="AN55" s="9"/>
      <c r="AO55" s="9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1"/>
      <c r="Q56" s="47"/>
      <c r="R56" s="1"/>
      <c r="S56" s="1"/>
      <c r="T56" s="26"/>
      <c r="U56" s="26"/>
      <c r="V56" s="78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9"/>
      <c r="AM56" s="9"/>
      <c r="AN56" s="9"/>
      <c r="AO56" s="9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1"/>
      <c r="Q57" s="47"/>
      <c r="R57" s="1"/>
      <c r="S57" s="1"/>
      <c r="T57" s="26"/>
      <c r="U57" s="26"/>
      <c r="V57" s="78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9"/>
      <c r="AM57" s="9"/>
      <c r="AN57" s="9"/>
      <c r="AO57" s="9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6"/>
      <c r="P58" s="1"/>
      <c r="Q58" s="47"/>
      <c r="R58" s="1"/>
      <c r="S58" s="1"/>
      <c r="T58" s="26"/>
      <c r="U58" s="26"/>
      <c r="V58" s="78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9"/>
      <c r="AM58" s="9"/>
      <c r="AN58" s="9"/>
      <c r="AO58" s="9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6"/>
      <c r="P59" s="1"/>
      <c r="Q59" s="47"/>
      <c r="R59" s="1"/>
      <c r="S59" s="1"/>
      <c r="T59" s="26"/>
      <c r="U59" s="26"/>
      <c r="V59" s="78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9"/>
      <c r="AM59" s="9"/>
      <c r="AN59" s="9"/>
      <c r="AO59" s="9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6"/>
      <c r="P60" s="1"/>
      <c r="Q60" s="47"/>
      <c r="R60" s="1"/>
      <c r="S60" s="1"/>
      <c r="T60" s="26"/>
      <c r="U60" s="26"/>
      <c r="V60" s="78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9"/>
      <c r="AM60" s="9"/>
      <c r="AN60" s="9"/>
      <c r="AO60" s="9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6"/>
      <c r="P61" s="1"/>
      <c r="Q61" s="47"/>
      <c r="R61" s="1"/>
      <c r="S61" s="1"/>
      <c r="T61" s="26"/>
      <c r="U61" s="26"/>
      <c r="V61" s="78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9"/>
      <c r="AM61" s="9"/>
      <c r="AN61" s="9"/>
      <c r="AO61" s="9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6"/>
      <c r="P62" s="1"/>
      <c r="Q62" s="47"/>
      <c r="R62" s="1"/>
      <c r="S62" s="1"/>
      <c r="T62" s="26"/>
      <c r="U62" s="26"/>
      <c r="V62" s="78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9"/>
      <c r="AM62" s="9"/>
      <c r="AN62" s="9"/>
      <c r="AO62" s="9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6"/>
      <c r="P63" s="1"/>
      <c r="Q63" s="47"/>
      <c r="R63" s="1"/>
      <c r="S63" s="1"/>
      <c r="T63" s="26"/>
      <c r="U63" s="26"/>
      <c r="V63" s="78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9"/>
      <c r="AM63" s="9"/>
      <c r="AN63" s="9"/>
      <c r="AO63" s="9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6"/>
      <c r="P64" s="1"/>
      <c r="Q64" s="47"/>
      <c r="R64" s="1"/>
      <c r="S64" s="1"/>
      <c r="T64" s="26"/>
      <c r="U64" s="26"/>
      <c r="V64" s="78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9"/>
      <c r="AM64" s="9"/>
      <c r="AN64" s="9"/>
      <c r="AO64" s="9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6"/>
      <c r="P65" s="1"/>
      <c r="Q65" s="47"/>
      <c r="R65" s="1"/>
      <c r="S65" s="1"/>
      <c r="T65" s="26"/>
      <c r="U65" s="26"/>
      <c r="V65" s="78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9"/>
      <c r="AM65" s="9"/>
      <c r="AN65" s="9"/>
      <c r="AO65" s="9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6"/>
      <c r="P66" s="1"/>
      <c r="Q66" s="47"/>
      <c r="R66" s="1"/>
      <c r="S66" s="1"/>
      <c r="T66" s="26"/>
      <c r="U66" s="26"/>
      <c r="V66" s="78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9"/>
      <c r="AM66" s="9"/>
      <c r="AN66" s="9"/>
      <c r="AO66" s="9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6"/>
      <c r="P67" s="1"/>
      <c r="Q67" s="47"/>
      <c r="R67" s="1"/>
      <c r="S67" s="1"/>
      <c r="T67" s="26"/>
      <c r="U67" s="26"/>
      <c r="V67" s="78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9"/>
      <c r="AM67" s="9"/>
      <c r="AN67" s="9"/>
      <c r="AO67" s="9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6"/>
      <c r="P68" s="1"/>
      <c r="Q68" s="47"/>
      <c r="R68" s="1"/>
      <c r="S68" s="1"/>
      <c r="T68" s="26"/>
      <c r="U68" s="26"/>
      <c r="V68" s="78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9"/>
      <c r="AM68" s="9"/>
      <c r="AN68" s="9"/>
      <c r="AO68" s="9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6"/>
      <c r="P69" s="1"/>
      <c r="Q69" s="47"/>
      <c r="R69" s="1"/>
      <c r="S69" s="1"/>
      <c r="T69" s="26"/>
      <c r="U69" s="26"/>
      <c r="V69" s="78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9"/>
      <c r="AM69" s="9"/>
      <c r="AN69" s="9"/>
      <c r="AO69" s="9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6"/>
      <c r="P70" s="1"/>
      <c r="Q70" s="47"/>
      <c r="R70" s="1"/>
      <c r="S70" s="1"/>
      <c r="T70" s="26"/>
      <c r="U70" s="26"/>
      <c r="V70" s="78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9"/>
      <c r="AM70" s="9"/>
      <c r="AN70" s="9"/>
      <c r="AO70" s="9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6"/>
      <c r="P71" s="1"/>
      <c r="Q71" s="47"/>
      <c r="R71" s="1"/>
      <c r="S71" s="1"/>
      <c r="T71" s="26"/>
      <c r="U71" s="26"/>
      <c r="V71" s="78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9"/>
      <c r="AM71" s="9"/>
      <c r="AN71" s="9"/>
      <c r="AO71" s="9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6"/>
      <c r="P72" s="1"/>
      <c r="Q72" s="47"/>
      <c r="R72" s="1"/>
      <c r="S72" s="1"/>
      <c r="T72" s="26"/>
      <c r="U72" s="26"/>
      <c r="V72" s="78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9"/>
      <c r="AM72" s="9"/>
      <c r="AN72" s="9"/>
      <c r="AO72" s="9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6"/>
      <c r="P73" s="1"/>
      <c r="Q73" s="47"/>
      <c r="R73" s="1"/>
      <c r="S73" s="1"/>
      <c r="T73" s="26"/>
      <c r="U73" s="26"/>
      <c r="V73" s="78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9"/>
      <c r="AM73" s="9"/>
      <c r="AN73" s="9"/>
      <c r="AO73" s="9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6"/>
      <c r="P74" s="1"/>
      <c r="Q74" s="47"/>
      <c r="R74" s="1"/>
      <c r="S74" s="1"/>
      <c r="T74" s="26"/>
      <c r="U74" s="26"/>
      <c r="V74" s="78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9"/>
      <c r="AM74" s="9"/>
      <c r="AN74" s="9"/>
      <c r="AO74" s="9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6"/>
      <c r="P75" s="1"/>
      <c r="Q75" s="47"/>
      <c r="R75" s="1"/>
      <c r="S75" s="1"/>
      <c r="T75" s="26"/>
      <c r="U75" s="26"/>
      <c r="V75" s="78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9"/>
      <c r="AM75" s="9"/>
      <c r="AN75" s="9"/>
      <c r="AO75" s="9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6"/>
      <c r="P76" s="1"/>
      <c r="Q76" s="47"/>
      <c r="R76" s="1"/>
      <c r="S76" s="1"/>
      <c r="T76" s="26"/>
      <c r="U76" s="26"/>
      <c r="V76" s="78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9"/>
      <c r="AM76" s="9"/>
      <c r="AN76" s="9"/>
      <c r="AO76" s="9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6"/>
      <c r="P77" s="1"/>
      <c r="Q77" s="47"/>
      <c r="R77" s="1"/>
      <c r="S77" s="1"/>
      <c r="T77" s="26"/>
      <c r="U77" s="26"/>
      <c r="V77" s="78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9"/>
      <c r="AM77" s="9"/>
      <c r="AN77" s="9"/>
      <c r="AO77" s="9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6"/>
      <c r="P78" s="1"/>
      <c r="Q78" s="47"/>
      <c r="R78" s="1"/>
      <c r="S78" s="1"/>
      <c r="T78" s="26"/>
      <c r="U78" s="26"/>
      <c r="V78" s="78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9"/>
      <c r="AM78" s="9"/>
      <c r="AN78" s="9"/>
      <c r="AO78" s="9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6"/>
      <c r="P79" s="1"/>
      <c r="Q79" s="47"/>
      <c r="R79" s="1"/>
      <c r="S79" s="1"/>
      <c r="T79" s="26"/>
      <c r="U79" s="26"/>
      <c r="V79" s="7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9"/>
      <c r="AM79" s="9"/>
      <c r="AN79" s="9"/>
      <c r="AO79" s="9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6"/>
      <c r="P80" s="1"/>
      <c r="Q80" s="47"/>
      <c r="R80" s="1"/>
      <c r="S80" s="1"/>
      <c r="T80" s="26"/>
      <c r="U80" s="26"/>
      <c r="V80" s="7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9"/>
      <c r="AM80" s="9"/>
      <c r="AN80" s="9"/>
      <c r="AO80" s="9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6"/>
      <c r="P81" s="1"/>
      <c r="Q81" s="47"/>
      <c r="R81" s="1"/>
      <c r="S81" s="1"/>
      <c r="T81" s="26"/>
      <c r="U81" s="26"/>
      <c r="V81" s="78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9"/>
      <c r="AM81" s="9"/>
      <c r="AN81" s="9"/>
      <c r="AO81" s="9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6"/>
      <c r="P82" s="1"/>
      <c r="Q82" s="47"/>
      <c r="R82" s="1"/>
      <c r="S82" s="1"/>
      <c r="T82" s="26"/>
      <c r="U82" s="26"/>
      <c r="V82" s="78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9"/>
      <c r="AM82" s="9"/>
      <c r="AN82" s="9"/>
      <c r="AO82" s="9"/>
      <c r="AP82" s="8"/>
    </row>
    <row r="83" spans="1:4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82"/>
      <c r="M83" s="82"/>
      <c r="N83" s="82"/>
      <c r="O83" s="46"/>
      <c r="P83" s="8"/>
      <c r="Q83" s="8"/>
      <c r="R83" s="8"/>
      <c r="S83" s="1"/>
      <c r="T83" s="26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"/>
      <c r="AL83" s="9"/>
    </row>
    <row r="84" spans="1:42" ht="15" customHeight="1" x14ac:dyDescent="0.25">
      <c r="P84" s="8"/>
      <c r="Q84" s="8"/>
      <c r="R84" s="8"/>
      <c r="S84" s="1"/>
      <c r="T84" s="26"/>
    </row>
    <row r="85" spans="1:42" ht="15" customHeight="1" x14ac:dyDescent="0.25">
      <c r="P85" s="8"/>
      <c r="Q85" s="8"/>
      <c r="R85" s="8"/>
    </row>
    <row r="86" spans="1:42" ht="15" customHeight="1" x14ac:dyDescent="0.25">
      <c r="P86" s="8"/>
      <c r="Q86" s="8"/>
      <c r="R86" s="8"/>
    </row>
    <row r="87" spans="1:42" ht="15" customHeight="1" x14ac:dyDescent="0.25">
      <c r="P87" s="8"/>
      <c r="Q87" s="8"/>
      <c r="R87" s="8"/>
      <c r="S87" s="1"/>
      <c r="T87" s="26"/>
    </row>
    <row r="88" spans="1:42" ht="15" customHeight="1" x14ac:dyDescent="0.25">
      <c r="P88" s="8"/>
      <c r="Q88" s="8"/>
      <c r="R88" s="8"/>
      <c r="S88" s="1"/>
      <c r="T88" s="26"/>
    </row>
  </sheetData>
  <sortState ref="B19:A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zoomScale="97" zoomScaleNormal="97" workbookViewId="0"/>
  </sheetViews>
  <sheetFormatPr defaultRowHeight="15" x14ac:dyDescent="0.25"/>
  <cols>
    <col min="1" max="1" width="0.7109375" style="150" customWidth="1"/>
    <col min="2" max="2" width="30.7109375" style="157" customWidth="1"/>
    <col min="3" max="3" width="24.7109375" style="82" customWidth="1"/>
    <col min="4" max="4" width="10.5703125" style="130" customWidth="1"/>
    <col min="5" max="5" width="11.85546875" style="130" customWidth="1"/>
    <col min="6" max="6" width="1" style="46" customWidth="1"/>
    <col min="7" max="11" width="4.7109375" style="82" customWidth="1"/>
    <col min="12" max="12" width="5.5703125" style="82" customWidth="1"/>
    <col min="13" max="21" width="6.7109375" style="178" customWidth="1"/>
    <col min="22" max="22" width="12.42578125" style="82" customWidth="1"/>
    <col min="23" max="23" width="21" style="130" customWidth="1"/>
    <col min="24" max="24" width="9.7109375" style="82" customWidth="1"/>
    <col min="25" max="25" width="0.85546875" style="158" customWidth="1"/>
    <col min="26" max="30" width="9.140625" style="158"/>
    <col min="31" max="256" width="9.140625" style="146"/>
    <col min="257" max="257" width="1.28515625" style="146" customWidth="1"/>
    <col min="258" max="258" width="30.7109375" style="146" customWidth="1"/>
    <col min="259" max="259" width="24.7109375" style="146" customWidth="1"/>
    <col min="260" max="260" width="10.5703125" style="146" customWidth="1"/>
    <col min="261" max="261" width="11.85546875" style="146" customWidth="1"/>
    <col min="262" max="262" width="1.140625" style="146" customWidth="1"/>
    <col min="263" max="267" width="4.7109375" style="146" customWidth="1"/>
    <col min="268" max="268" width="5.5703125" style="146" customWidth="1"/>
    <col min="269" max="277" width="4.7109375" style="146" customWidth="1"/>
    <col min="278" max="278" width="12.42578125" style="146" customWidth="1"/>
    <col min="279" max="279" width="21" style="146" customWidth="1"/>
    <col min="280" max="280" width="9.7109375" style="146" customWidth="1"/>
    <col min="281" max="512" width="9.140625" style="146"/>
    <col min="513" max="513" width="1.28515625" style="146" customWidth="1"/>
    <col min="514" max="514" width="30.7109375" style="146" customWidth="1"/>
    <col min="515" max="515" width="24.7109375" style="146" customWidth="1"/>
    <col min="516" max="516" width="10.5703125" style="146" customWidth="1"/>
    <col min="517" max="517" width="11.85546875" style="146" customWidth="1"/>
    <col min="518" max="518" width="1.140625" style="146" customWidth="1"/>
    <col min="519" max="523" width="4.7109375" style="146" customWidth="1"/>
    <col min="524" max="524" width="5.5703125" style="146" customWidth="1"/>
    <col min="525" max="533" width="4.7109375" style="146" customWidth="1"/>
    <col min="534" max="534" width="12.42578125" style="146" customWidth="1"/>
    <col min="535" max="535" width="21" style="146" customWidth="1"/>
    <col min="536" max="536" width="9.7109375" style="146" customWidth="1"/>
    <col min="537" max="768" width="9.140625" style="146"/>
    <col min="769" max="769" width="1.28515625" style="146" customWidth="1"/>
    <col min="770" max="770" width="30.7109375" style="146" customWidth="1"/>
    <col min="771" max="771" width="24.7109375" style="146" customWidth="1"/>
    <col min="772" max="772" width="10.5703125" style="146" customWidth="1"/>
    <col min="773" max="773" width="11.85546875" style="146" customWidth="1"/>
    <col min="774" max="774" width="1.140625" style="146" customWidth="1"/>
    <col min="775" max="779" width="4.7109375" style="146" customWidth="1"/>
    <col min="780" max="780" width="5.5703125" style="146" customWidth="1"/>
    <col min="781" max="789" width="4.7109375" style="146" customWidth="1"/>
    <col min="790" max="790" width="12.42578125" style="146" customWidth="1"/>
    <col min="791" max="791" width="21" style="146" customWidth="1"/>
    <col min="792" max="792" width="9.7109375" style="146" customWidth="1"/>
    <col min="793" max="1024" width="9.140625" style="146"/>
    <col min="1025" max="1025" width="1.28515625" style="146" customWidth="1"/>
    <col min="1026" max="1026" width="30.7109375" style="146" customWidth="1"/>
    <col min="1027" max="1027" width="24.7109375" style="146" customWidth="1"/>
    <col min="1028" max="1028" width="10.5703125" style="146" customWidth="1"/>
    <col min="1029" max="1029" width="11.85546875" style="146" customWidth="1"/>
    <col min="1030" max="1030" width="1.140625" style="146" customWidth="1"/>
    <col min="1031" max="1035" width="4.7109375" style="146" customWidth="1"/>
    <col min="1036" max="1036" width="5.5703125" style="146" customWidth="1"/>
    <col min="1037" max="1045" width="4.7109375" style="146" customWidth="1"/>
    <col min="1046" max="1046" width="12.42578125" style="146" customWidth="1"/>
    <col min="1047" max="1047" width="21" style="146" customWidth="1"/>
    <col min="1048" max="1048" width="9.7109375" style="146" customWidth="1"/>
    <col min="1049" max="1280" width="9.140625" style="146"/>
    <col min="1281" max="1281" width="1.28515625" style="146" customWidth="1"/>
    <col min="1282" max="1282" width="30.7109375" style="146" customWidth="1"/>
    <col min="1283" max="1283" width="24.7109375" style="146" customWidth="1"/>
    <col min="1284" max="1284" width="10.5703125" style="146" customWidth="1"/>
    <col min="1285" max="1285" width="11.85546875" style="146" customWidth="1"/>
    <col min="1286" max="1286" width="1.140625" style="146" customWidth="1"/>
    <col min="1287" max="1291" width="4.7109375" style="146" customWidth="1"/>
    <col min="1292" max="1292" width="5.5703125" style="146" customWidth="1"/>
    <col min="1293" max="1301" width="4.7109375" style="146" customWidth="1"/>
    <col min="1302" max="1302" width="12.42578125" style="146" customWidth="1"/>
    <col min="1303" max="1303" width="21" style="146" customWidth="1"/>
    <col min="1304" max="1304" width="9.7109375" style="146" customWidth="1"/>
    <col min="1305" max="1536" width="9.140625" style="146"/>
    <col min="1537" max="1537" width="1.28515625" style="146" customWidth="1"/>
    <col min="1538" max="1538" width="30.7109375" style="146" customWidth="1"/>
    <col min="1539" max="1539" width="24.7109375" style="146" customWidth="1"/>
    <col min="1540" max="1540" width="10.5703125" style="146" customWidth="1"/>
    <col min="1541" max="1541" width="11.85546875" style="146" customWidth="1"/>
    <col min="1542" max="1542" width="1.140625" style="146" customWidth="1"/>
    <col min="1543" max="1547" width="4.7109375" style="146" customWidth="1"/>
    <col min="1548" max="1548" width="5.5703125" style="146" customWidth="1"/>
    <col min="1549" max="1557" width="4.7109375" style="146" customWidth="1"/>
    <col min="1558" max="1558" width="12.42578125" style="146" customWidth="1"/>
    <col min="1559" max="1559" width="21" style="146" customWidth="1"/>
    <col min="1560" max="1560" width="9.7109375" style="146" customWidth="1"/>
    <col min="1561" max="1792" width="9.140625" style="146"/>
    <col min="1793" max="1793" width="1.28515625" style="146" customWidth="1"/>
    <col min="1794" max="1794" width="30.7109375" style="146" customWidth="1"/>
    <col min="1795" max="1795" width="24.7109375" style="146" customWidth="1"/>
    <col min="1796" max="1796" width="10.5703125" style="146" customWidth="1"/>
    <col min="1797" max="1797" width="11.85546875" style="146" customWidth="1"/>
    <col min="1798" max="1798" width="1.140625" style="146" customWidth="1"/>
    <col min="1799" max="1803" width="4.7109375" style="146" customWidth="1"/>
    <col min="1804" max="1804" width="5.5703125" style="146" customWidth="1"/>
    <col min="1805" max="1813" width="4.7109375" style="146" customWidth="1"/>
    <col min="1814" max="1814" width="12.42578125" style="146" customWidth="1"/>
    <col min="1815" max="1815" width="21" style="146" customWidth="1"/>
    <col min="1816" max="1816" width="9.7109375" style="146" customWidth="1"/>
    <col min="1817" max="2048" width="9.140625" style="146"/>
    <col min="2049" max="2049" width="1.28515625" style="146" customWidth="1"/>
    <col min="2050" max="2050" width="30.7109375" style="146" customWidth="1"/>
    <col min="2051" max="2051" width="24.7109375" style="146" customWidth="1"/>
    <col min="2052" max="2052" width="10.5703125" style="146" customWidth="1"/>
    <col min="2053" max="2053" width="11.85546875" style="146" customWidth="1"/>
    <col min="2054" max="2054" width="1.140625" style="146" customWidth="1"/>
    <col min="2055" max="2059" width="4.7109375" style="146" customWidth="1"/>
    <col min="2060" max="2060" width="5.5703125" style="146" customWidth="1"/>
    <col min="2061" max="2069" width="4.7109375" style="146" customWidth="1"/>
    <col min="2070" max="2070" width="12.42578125" style="146" customWidth="1"/>
    <col min="2071" max="2071" width="21" style="146" customWidth="1"/>
    <col min="2072" max="2072" width="9.7109375" style="146" customWidth="1"/>
    <col min="2073" max="2304" width="9.140625" style="146"/>
    <col min="2305" max="2305" width="1.28515625" style="146" customWidth="1"/>
    <col min="2306" max="2306" width="30.7109375" style="146" customWidth="1"/>
    <col min="2307" max="2307" width="24.7109375" style="146" customWidth="1"/>
    <col min="2308" max="2308" width="10.5703125" style="146" customWidth="1"/>
    <col min="2309" max="2309" width="11.85546875" style="146" customWidth="1"/>
    <col min="2310" max="2310" width="1.140625" style="146" customWidth="1"/>
    <col min="2311" max="2315" width="4.7109375" style="146" customWidth="1"/>
    <col min="2316" max="2316" width="5.5703125" style="146" customWidth="1"/>
    <col min="2317" max="2325" width="4.7109375" style="146" customWidth="1"/>
    <col min="2326" max="2326" width="12.42578125" style="146" customWidth="1"/>
    <col min="2327" max="2327" width="21" style="146" customWidth="1"/>
    <col min="2328" max="2328" width="9.7109375" style="146" customWidth="1"/>
    <col min="2329" max="2560" width="9.140625" style="146"/>
    <col min="2561" max="2561" width="1.28515625" style="146" customWidth="1"/>
    <col min="2562" max="2562" width="30.7109375" style="146" customWidth="1"/>
    <col min="2563" max="2563" width="24.7109375" style="146" customWidth="1"/>
    <col min="2564" max="2564" width="10.5703125" style="146" customWidth="1"/>
    <col min="2565" max="2565" width="11.85546875" style="146" customWidth="1"/>
    <col min="2566" max="2566" width="1.140625" style="146" customWidth="1"/>
    <col min="2567" max="2571" width="4.7109375" style="146" customWidth="1"/>
    <col min="2572" max="2572" width="5.5703125" style="146" customWidth="1"/>
    <col min="2573" max="2581" width="4.7109375" style="146" customWidth="1"/>
    <col min="2582" max="2582" width="12.42578125" style="146" customWidth="1"/>
    <col min="2583" max="2583" width="21" style="146" customWidth="1"/>
    <col min="2584" max="2584" width="9.7109375" style="146" customWidth="1"/>
    <col min="2585" max="2816" width="9.140625" style="146"/>
    <col min="2817" max="2817" width="1.28515625" style="146" customWidth="1"/>
    <col min="2818" max="2818" width="30.7109375" style="146" customWidth="1"/>
    <col min="2819" max="2819" width="24.7109375" style="146" customWidth="1"/>
    <col min="2820" max="2820" width="10.5703125" style="146" customWidth="1"/>
    <col min="2821" max="2821" width="11.85546875" style="146" customWidth="1"/>
    <col min="2822" max="2822" width="1.140625" style="146" customWidth="1"/>
    <col min="2823" max="2827" width="4.7109375" style="146" customWidth="1"/>
    <col min="2828" max="2828" width="5.5703125" style="146" customWidth="1"/>
    <col min="2829" max="2837" width="4.7109375" style="146" customWidth="1"/>
    <col min="2838" max="2838" width="12.42578125" style="146" customWidth="1"/>
    <col min="2839" max="2839" width="21" style="146" customWidth="1"/>
    <col min="2840" max="2840" width="9.7109375" style="146" customWidth="1"/>
    <col min="2841" max="3072" width="9.140625" style="146"/>
    <col min="3073" max="3073" width="1.28515625" style="146" customWidth="1"/>
    <col min="3074" max="3074" width="30.7109375" style="146" customWidth="1"/>
    <col min="3075" max="3075" width="24.7109375" style="146" customWidth="1"/>
    <col min="3076" max="3076" width="10.5703125" style="146" customWidth="1"/>
    <col min="3077" max="3077" width="11.85546875" style="146" customWidth="1"/>
    <col min="3078" max="3078" width="1.140625" style="146" customWidth="1"/>
    <col min="3079" max="3083" width="4.7109375" style="146" customWidth="1"/>
    <col min="3084" max="3084" width="5.5703125" style="146" customWidth="1"/>
    <col min="3085" max="3093" width="4.7109375" style="146" customWidth="1"/>
    <col min="3094" max="3094" width="12.42578125" style="146" customWidth="1"/>
    <col min="3095" max="3095" width="21" style="146" customWidth="1"/>
    <col min="3096" max="3096" width="9.7109375" style="146" customWidth="1"/>
    <col min="3097" max="3328" width="9.140625" style="146"/>
    <col min="3329" max="3329" width="1.28515625" style="146" customWidth="1"/>
    <col min="3330" max="3330" width="30.7109375" style="146" customWidth="1"/>
    <col min="3331" max="3331" width="24.7109375" style="146" customWidth="1"/>
    <col min="3332" max="3332" width="10.5703125" style="146" customWidth="1"/>
    <col min="3333" max="3333" width="11.85546875" style="146" customWidth="1"/>
    <col min="3334" max="3334" width="1.140625" style="146" customWidth="1"/>
    <col min="3335" max="3339" width="4.7109375" style="146" customWidth="1"/>
    <col min="3340" max="3340" width="5.5703125" style="146" customWidth="1"/>
    <col min="3341" max="3349" width="4.7109375" style="146" customWidth="1"/>
    <col min="3350" max="3350" width="12.42578125" style="146" customWidth="1"/>
    <col min="3351" max="3351" width="21" style="146" customWidth="1"/>
    <col min="3352" max="3352" width="9.7109375" style="146" customWidth="1"/>
    <col min="3353" max="3584" width="9.140625" style="146"/>
    <col min="3585" max="3585" width="1.28515625" style="146" customWidth="1"/>
    <col min="3586" max="3586" width="30.7109375" style="146" customWidth="1"/>
    <col min="3587" max="3587" width="24.7109375" style="146" customWidth="1"/>
    <col min="3588" max="3588" width="10.5703125" style="146" customWidth="1"/>
    <col min="3589" max="3589" width="11.85546875" style="146" customWidth="1"/>
    <col min="3590" max="3590" width="1.140625" style="146" customWidth="1"/>
    <col min="3591" max="3595" width="4.7109375" style="146" customWidth="1"/>
    <col min="3596" max="3596" width="5.5703125" style="146" customWidth="1"/>
    <col min="3597" max="3605" width="4.7109375" style="146" customWidth="1"/>
    <col min="3606" max="3606" width="12.42578125" style="146" customWidth="1"/>
    <col min="3607" max="3607" width="21" style="146" customWidth="1"/>
    <col min="3608" max="3608" width="9.7109375" style="146" customWidth="1"/>
    <col min="3609" max="3840" width="9.140625" style="146"/>
    <col min="3841" max="3841" width="1.28515625" style="146" customWidth="1"/>
    <col min="3842" max="3842" width="30.7109375" style="146" customWidth="1"/>
    <col min="3843" max="3843" width="24.7109375" style="146" customWidth="1"/>
    <col min="3844" max="3844" width="10.5703125" style="146" customWidth="1"/>
    <col min="3845" max="3845" width="11.85546875" style="146" customWidth="1"/>
    <col min="3846" max="3846" width="1.140625" style="146" customWidth="1"/>
    <col min="3847" max="3851" width="4.7109375" style="146" customWidth="1"/>
    <col min="3852" max="3852" width="5.5703125" style="146" customWidth="1"/>
    <col min="3853" max="3861" width="4.7109375" style="146" customWidth="1"/>
    <col min="3862" max="3862" width="12.42578125" style="146" customWidth="1"/>
    <col min="3863" max="3863" width="21" style="146" customWidth="1"/>
    <col min="3864" max="3864" width="9.7109375" style="146" customWidth="1"/>
    <col min="3865" max="4096" width="9.140625" style="146"/>
    <col min="4097" max="4097" width="1.28515625" style="146" customWidth="1"/>
    <col min="4098" max="4098" width="30.7109375" style="146" customWidth="1"/>
    <col min="4099" max="4099" width="24.7109375" style="146" customWidth="1"/>
    <col min="4100" max="4100" width="10.5703125" style="146" customWidth="1"/>
    <col min="4101" max="4101" width="11.85546875" style="146" customWidth="1"/>
    <col min="4102" max="4102" width="1.140625" style="146" customWidth="1"/>
    <col min="4103" max="4107" width="4.7109375" style="146" customWidth="1"/>
    <col min="4108" max="4108" width="5.5703125" style="146" customWidth="1"/>
    <col min="4109" max="4117" width="4.7109375" style="146" customWidth="1"/>
    <col min="4118" max="4118" width="12.42578125" style="146" customWidth="1"/>
    <col min="4119" max="4119" width="21" style="146" customWidth="1"/>
    <col min="4120" max="4120" width="9.7109375" style="146" customWidth="1"/>
    <col min="4121" max="4352" width="9.140625" style="146"/>
    <col min="4353" max="4353" width="1.28515625" style="146" customWidth="1"/>
    <col min="4354" max="4354" width="30.7109375" style="146" customWidth="1"/>
    <col min="4355" max="4355" width="24.7109375" style="146" customWidth="1"/>
    <col min="4356" max="4356" width="10.5703125" style="146" customWidth="1"/>
    <col min="4357" max="4357" width="11.85546875" style="146" customWidth="1"/>
    <col min="4358" max="4358" width="1.140625" style="146" customWidth="1"/>
    <col min="4359" max="4363" width="4.7109375" style="146" customWidth="1"/>
    <col min="4364" max="4364" width="5.5703125" style="146" customWidth="1"/>
    <col min="4365" max="4373" width="4.7109375" style="146" customWidth="1"/>
    <col min="4374" max="4374" width="12.42578125" style="146" customWidth="1"/>
    <col min="4375" max="4375" width="21" style="146" customWidth="1"/>
    <col min="4376" max="4376" width="9.7109375" style="146" customWidth="1"/>
    <col min="4377" max="4608" width="9.140625" style="146"/>
    <col min="4609" max="4609" width="1.28515625" style="146" customWidth="1"/>
    <col min="4610" max="4610" width="30.7109375" style="146" customWidth="1"/>
    <col min="4611" max="4611" width="24.7109375" style="146" customWidth="1"/>
    <col min="4612" max="4612" width="10.5703125" style="146" customWidth="1"/>
    <col min="4613" max="4613" width="11.85546875" style="146" customWidth="1"/>
    <col min="4614" max="4614" width="1.140625" style="146" customWidth="1"/>
    <col min="4615" max="4619" width="4.7109375" style="146" customWidth="1"/>
    <col min="4620" max="4620" width="5.5703125" style="146" customWidth="1"/>
    <col min="4621" max="4629" width="4.7109375" style="146" customWidth="1"/>
    <col min="4630" max="4630" width="12.42578125" style="146" customWidth="1"/>
    <col min="4631" max="4631" width="21" style="146" customWidth="1"/>
    <col min="4632" max="4632" width="9.7109375" style="146" customWidth="1"/>
    <col min="4633" max="4864" width="9.140625" style="146"/>
    <col min="4865" max="4865" width="1.28515625" style="146" customWidth="1"/>
    <col min="4866" max="4866" width="30.7109375" style="146" customWidth="1"/>
    <col min="4867" max="4867" width="24.7109375" style="146" customWidth="1"/>
    <col min="4868" max="4868" width="10.5703125" style="146" customWidth="1"/>
    <col min="4869" max="4869" width="11.85546875" style="146" customWidth="1"/>
    <col min="4870" max="4870" width="1.140625" style="146" customWidth="1"/>
    <col min="4871" max="4875" width="4.7109375" style="146" customWidth="1"/>
    <col min="4876" max="4876" width="5.5703125" style="146" customWidth="1"/>
    <col min="4877" max="4885" width="4.7109375" style="146" customWidth="1"/>
    <col min="4886" max="4886" width="12.42578125" style="146" customWidth="1"/>
    <col min="4887" max="4887" width="21" style="146" customWidth="1"/>
    <col min="4888" max="4888" width="9.7109375" style="146" customWidth="1"/>
    <col min="4889" max="5120" width="9.140625" style="146"/>
    <col min="5121" max="5121" width="1.28515625" style="146" customWidth="1"/>
    <col min="5122" max="5122" width="30.7109375" style="146" customWidth="1"/>
    <col min="5123" max="5123" width="24.7109375" style="146" customWidth="1"/>
    <col min="5124" max="5124" width="10.5703125" style="146" customWidth="1"/>
    <col min="5125" max="5125" width="11.85546875" style="146" customWidth="1"/>
    <col min="5126" max="5126" width="1.140625" style="146" customWidth="1"/>
    <col min="5127" max="5131" width="4.7109375" style="146" customWidth="1"/>
    <col min="5132" max="5132" width="5.5703125" style="146" customWidth="1"/>
    <col min="5133" max="5141" width="4.7109375" style="146" customWidth="1"/>
    <col min="5142" max="5142" width="12.42578125" style="146" customWidth="1"/>
    <col min="5143" max="5143" width="21" style="146" customWidth="1"/>
    <col min="5144" max="5144" width="9.7109375" style="146" customWidth="1"/>
    <col min="5145" max="5376" width="9.140625" style="146"/>
    <col min="5377" max="5377" width="1.28515625" style="146" customWidth="1"/>
    <col min="5378" max="5378" width="30.7109375" style="146" customWidth="1"/>
    <col min="5379" max="5379" width="24.7109375" style="146" customWidth="1"/>
    <col min="5380" max="5380" width="10.5703125" style="146" customWidth="1"/>
    <col min="5381" max="5381" width="11.85546875" style="146" customWidth="1"/>
    <col min="5382" max="5382" width="1.140625" style="146" customWidth="1"/>
    <col min="5383" max="5387" width="4.7109375" style="146" customWidth="1"/>
    <col min="5388" max="5388" width="5.5703125" style="146" customWidth="1"/>
    <col min="5389" max="5397" width="4.7109375" style="146" customWidth="1"/>
    <col min="5398" max="5398" width="12.42578125" style="146" customWidth="1"/>
    <col min="5399" max="5399" width="21" style="146" customWidth="1"/>
    <col min="5400" max="5400" width="9.7109375" style="146" customWidth="1"/>
    <col min="5401" max="5632" width="9.140625" style="146"/>
    <col min="5633" max="5633" width="1.28515625" style="146" customWidth="1"/>
    <col min="5634" max="5634" width="30.7109375" style="146" customWidth="1"/>
    <col min="5635" max="5635" width="24.7109375" style="146" customWidth="1"/>
    <col min="5636" max="5636" width="10.5703125" style="146" customWidth="1"/>
    <col min="5637" max="5637" width="11.85546875" style="146" customWidth="1"/>
    <col min="5638" max="5638" width="1.140625" style="146" customWidth="1"/>
    <col min="5639" max="5643" width="4.7109375" style="146" customWidth="1"/>
    <col min="5644" max="5644" width="5.5703125" style="146" customWidth="1"/>
    <col min="5645" max="5653" width="4.7109375" style="146" customWidth="1"/>
    <col min="5654" max="5654" width="12.42578125" style="146" customWidth="1"/>
    <col min="5655" max="5655" width="21" style="146" customWidth="1"/>
    <col min="5656" max="5656" width="9.7109375" style="146" customWidth="1"/>
    <col min="5657" max="5888" width="9.140625" style="146"/>
    <col min="5889" max="5889" width="1.28515625" style="146" customWidth="1"/>
    <col min="5890" max="5890" width="30.7109375" style="146" customWidth="1"/>
    <col min="5891" max="5891" width="24.7109375" style="146" customWidth="1"/>
    <col min="5892" max="5892" width="10.5703125" style="146" customWidth="1"/>
    <col min="5893" max="5893" width="11.85546875" style="146" customWidth="1"/>
    <col min="5894" max="5894" width="1.140625" style="146" customWidth="1"/>
    <col min="5895" max="5899" width="4.7109375" style="146" customWidth="1"/>
    <col min="5900" max="5900" width="5.5703125" style="146" customWidth="1"/>
    <col min="5901" max="5909" width="4.7109375" style="146" customWidth="1"/>
    <col min="5910" max="5910" width="12.42578125" style="146" customWidth="1"/>
    <col min="5911" max="5911" width="21" style="146" customWidth="1"/>
    <col min="5912" max="5912" width="9.7109375" style="146" customWidth="1"/>
    <col min="5913" max="6144" width="9.140625" style="146"/>
    <col min="6145" max="6145" width="1.28515625" style="146" customWidth="1"/>
    <col min="6146" max="6146" width="30.7109375" style="146" customWidth="1"/>
    <col min="6147" max="6147" width="24.7109375" style="146" customWidth="1"/>
    <col min="6148" max="6148" width="10.5703125" style="146" customWidth="1"/>
    <col min="6149" max="6149" width="11.85546875" style="146" customWidth="1"/>
    <col min="6150" max="6150" width="1.140625" style="146" customWidth="1"/>
    <col min="6151" max="6155" width="4.7109375" style="146" customWidth="1"/>
    <col min="6156" max="6156" width="5.5703125" style="146" customWidth="1"/>
    <col min="6157" max="6165" width="4.7109375" style="146" customWidth="1"/>
    <col min="6166" max="6166" width="12.42578125" style="146" customWidth="1"/>
    <col min="6167" max="6167" width="21" style="146" customWidth="1"/>
    <col min="6168" max="6168" width="9.7109375" style="146" customWidth="1"/>
    <col min="6169" max="6400" width="9.140625" style="146"/>
    <col min="6401" max="6401" width="1.28515625" style="146" customWidth="1"/>
    <col min="6402" max="6402" width="30.7109375" style="146" customWidth="1"/>
    <col min="6403" max="6403" width="24.7109375" style="146" customWidth="1"/>
    <col min="6404" max="6404" width="10.5703125" style="146" customWidth="1"/>
    <col min="6405" max="6405" width="11.85546875" style="146" customWidth="1"/>
    <col min="6406" max="6406" width="1.140625" style="146" customWidth="1"/>
    <col min="6407" max="6411" width="4.7109375" style="146" customWidth="1"/>
    <col min="6412" max="6412" width="5.5703125" style="146" customWidth="1"/>
    <col min="6413" max="6421" width="4.7109375" style="146" customWidth="1"/>
    <col min="6422" max="6422" width="12.42578125" style="146" customWidth="1"/>
    <col min="6423" max="6423" width="21" style="146" customWidth="1"/>
    <col min="6424" max="6424" width="9.7109375" style="146" customWidth="1"/>
    <col min="6425" max="6656" width="9.140625" style="146"/>
    <col min="6657" max="6657" width="1.28515625" style="146" customWidth="1"/>
    <col min="6658" max="6658" width="30.7109375" style="146" customWidth="1"/>
    <col min="6659" max="6659" width="24.7109375" style="146" customWidth="1"/>
    <col min="6660" max="6660" width="10.5703125" style="146" customWidth="1"/>
    <col min="6661" max="6661" width="11.85546875" style="146" customWidth="1"/>
    <col min="6662" max="6662" width="1.140625" style="146" customWidth="1"/>
    <col min="6663" max="6667" width="4.7109375" style="146" customWidth="1"/>
    <col min="6668" max="6668" width="5.5703125" style="146" customWidth="1"/>
    <col min="6669" max="6677" width="4.7109375" style="146" customWidth="1"/>
    <col min="6678" max="6678" width="12.42578125" style="146" customWidth="1"/>
    <col min="6679" max="6679" width="21" style="146" customWidth="1"/>
    <col min="6680" max="6680" width="9.7109375" style="146" customWidth="1"/>
    <col min="6681" max="6912" width="9.140625" style="146"/>
    <col min="6913" max="6913" width="1.28515625" style="146" customWidth="1"/>
    <col min="6914" max="6914" width="30.7109375" style="146" customWidth="1"/>
    <col min="6915" max="6915" width="24.7109375" style="146" customWidth="1"/>
    <col min="6916" max="6916" width="10.5703125" style="146" customWidth="1"/>
    <col min="6917" max="6917" width="11.85546875" style="146" customWidth="1"/>
    <col min="6918" max="6918" width="1.140625" style="146" customWidth="1"/>
    <col min="6919" max="6923" width="4.7109375" style="146" customWidth="1"/>
    <col min="6924" max="6924" width="5.5703125" style="146" customWidth="1"/>
    <col min="6925" max="6933" width="4.7109375" style="146" customWidth="1"/>
    <col min="6934" max="6934" width="12.42578125" style="146" customWidth="1"/>
    <col min="6935" max="6935" width="21" style="146" customWidth="1"/>
    <col min="6936" max="6936" width="9.7109375" style="146" customWidth="1"/>
    <col min="6937" max="7168" width="9.140625" style="146"/>
    <col min="7169" max="7169" width="1.28515625" style="146" customWidth="1"/>
    <col min="7170" max="7170" width="30.7109375" style="146" customWidth="1"/>
    <col min="7171" max="7171" width="24.7109375" style="146" customWidth="1"/>
    <col min="7172" max="7172" width="10.5703125" style="146" customWidth="1"/>
    <col min="7173" max="7173" width="11.85546875" style="146" customWidth="1"/>
    <col min="7174" max="7174" width="1.140625" style="146" customWidth="1"/>
    <col min="7175" max="7179" width="4.7109375" style="146" customWidth="1"/>
    <col min="7180" max="7180" width="5.5703125" style="146" customWidth="1"/>
    <col min="7181" max="7189" width="4.7109375" style="146" customWidth="1"/>
    <col min="7190" max="7190" width="12.42578125" style="146" customWidth="1"/>
    <col min="7191" max="7191" width="21" style="146" customWidth="1"/>
    <col min="7192" max="7192" width="9.7109375" style="146" customWidth="1"/>
    <col min="7193" max="7424" width="9.140625" style="146"/>
    <col min="7425" max="7425" width="1.28515625" style="146" customWidth="1"/>
    <col min="7426" max="7426" width="30.7109375" style="146" customWidth="1"/>
    <col min="7427" max="7427" width="24.7109375" style="146" customWidth="1"/>
    <col min="7428" max="7428" width="10.5703125" style="146" customWidth="1"/>
    <col min="7429" max="7429" width="11.85546875" style="146" customWidth="1"/>
    <col min="7430" max="7430" width="1.140625" style="146" customWidth="1"/>
    <col min="7431" max="7435" width="4.7109375" style="146" customWidth="1"/>
    <col min="7436" max="7436" width="5.5703125" style="146" customWidth="1"/>
    <col min="7437" max="7445" width="4.7109375" style="146" customWidth="1"/>
    <col min="7446" max="7446" width="12.42578125" style="146" customWidth="1"/>
    <col min="7447" max="7447" width="21" style="146" customWidth="1"/>
    <col min="7448" max="7448" width="9.7109375" style="146" customWidth="1"/>
    <col min="7449" max="7680" width="9.140625" style="146"/>
    <col min="7681" max="7681" width="1.28515625" style="146" customWidth="1"/>
    <col min="7682" max="7682" width="30.7109375" style="146" customWidth="1"/>
    <col min="7683" max="7683" width="24.7109375" style="146" customWidth="1"/>
    <col min="7684" max="7684" width="10.5703125" style="146" customWidth="1"/>
    <col min="7685" max="7685" width="11.85546875" style="146" customWidth="1"/>
    <col min="7686" max="7686" width="1.140625" style="146" customWidth="1"/>
    <col min="7687" max="7691" width="4.7109375" style="146" customWidth="1"/>
    <col min="7692" max="7692" width="5.5703125" style="146" customWidth="1"/>
    <col min="7693" max="7701" width="4.7109375" style="146" customWidth="1"/>
    <col min="7702" max="7702" width="12.42578125" style="146" customWidth="1"/>
    <col min="7703" max="7703" width="21" style="146" customWidth="1"/>
    <col min="7704" max="7704" width="9.7109375" style="146" customWidth="1"/>
    <col min="7705" max="7936" width="9.140625" style="146"/>
    <col min="7937" max="7937" width="1.28515625" style="146" customWidth="1"/>
    <col min="7938" max="7938" width="30.7109375" style="146" customWidth="1"/>
    <col min="7939" max="7939" width="24.7109375" style="146" customWidth="1"/>
    <col min="7940" max="7940" width="10.5703125" style="146" customWidth="1"/>
    <col min="7941" max="7941" width="11.85546875" style="146" customWidth="1"/>
    <col min="7942" max="7942" width="1.140625" style="146" customWidth="1"/>
    <col min="7943" max="7947" width="4.7109375" style="146" customWidth="1"/>
    <col min="7948" max="7948" width="5.5703125" style="146" customWidth="1"/>
    <col min="7949" max="7957" width="4.7109375" style="146" customWidth="1"/>
    <col min="7958" max="7958" width="12.42578125" style="146" customWidth="1"/>
    <col min="7959" max="7959" width="21" style="146" customWidth="1"/>
    <col min="7960" max="7960" width="9.7109375" style="146" customWidth="1"/>
    <col min="7961" max="8192" width="9.140625" style="146"/>
    <col min="8193" max="8193" width="1.28515625" style="146" customWidth="1"/>
    <col min="8194" max="8194" width="30.7109375" style="146" customWidth="1"/>
    <col min="8195" max="8195" width="24.7109375" style="146" customWidth="1"/>
    <col min="8196" max="8196" width="10.5703125" style="146" customWidth="1"/>
    <col min="8197" max="8197" width="11.85546875" style="146" customWidth="1"/>
    <col min="8198" max="8198" width="1.140625" style="146" customWidth="1"/>
    <col min="8199" max="8203" width="4.7109375" style="146" customWidth="1"/>
    <col min="8204" max="8204" width="5.5703125" style="146" customWidth="1"/>
    <col min="8205" max="8213" width="4.7109375" style="146" customWidth="1"/>
    <col min="8214" max="8214" width="12.42578125" style="146" customWidth="1"/>
    <col min="8215" max="8215" width="21" style="146" customWidth="1"/>
    <col min="8216" max="8216" width="9.7109375" style="146" customWidth="1"/>
    <col min="8217" max="8448" width="9.140625" style="146"/>
    <col min="8449" max="8449" width="1.28515625" style="146" customWidth="1"/>
    <col min="8450" max="8450" width="30.7109375" style="146" customWidth="1"/>
    <col min="8451" max="8451" width="24.7109375" style="146" customWidth="1"/>
    <col min="8452" max="8452" width="10.5703125" style="146" customWidth="1"/>
    <col min="8453" max="8453" width="11.85546875" style="146" customWidth="1"/>
    <col min="8454" max="8454" width="1.140625" style="146" customWidth="1"/>
    <col min="8455" max="8459" width="4.7109375" style="146" customWidth="1"/>
    <col min="8460" max="8460" width="5.5703125" style="146" customWidth="1"/>
    <col min="8461" max="8469" width="4.7109375" style="146" customWidth="1"/>
    <col min="8470" max="8470" width="12.42578125" style="146" customWidth="1"/>
    <col min="8471" max="8471" width="21" style="146" customWidth="1"/>
    <col min="8472" max="8472" width="9.7109375" style="146" customWidth="1"/>
    <col min="8473" max="8704" width="9.140625" style="146"/>
    <col min="8705" max="8705" width="1.28515625" style="146" customWidth="1"/>
    <col min="8706" max="8706" width="30.7109375" style="146" customWidth="1"/>
    <col min="8707" max="8707" width="24.7109375" style="146" customWidth="1"/>
    <col min="8708" max="8708" width="10.5703125" style="146" customWidth="1"/>
    <col min="8709" max="8709" width="11.85546875" style="146" customWidth="1"/>
    <col min="8710" max="8710" width="1.140625" style="146" customWidth="1"/>
    <col min="8711" max="8715" width="4.7109375" style="146" customWidth="1"/>
    <col min="8716" max="8716" width="5.5703125" style="146" customWidth="1"/>
    <col min="8717" max="8725" width="4.7109375" style="146" customWidth="1"/>
    <col min="8726" max="8726" width="12.42578125" style="146" customWidth="1"/>
    <col min="8727" max="8727" width="21" style="146" customWidth="1"/>
    <col min="8728" max="8728" width="9.7109375" style="146" customWidth="1"/>
    <col min="8729" max="8960" width="9.140625" style="146"/>
    <col min="8961" max="8961" width="1.28515625" style="146" customWidth="1"/>
    <col min="8962" max="8962" width="30.7109375" style="146" customWidth="1"/>
    <col min="8963" max="8963" width="24.7109375" style="146" customWidth="1"/>
    <col min="8964" max="8964" width="10.5703125" style="146" customWidth="1"/>
    <col min="8965" max="8965" width="11.85546875" style="146" customWidth="1"/>
    <col min="8966" max="8966" width="1.140625" style="146" customWidth="1"/>
    <col min="8967" max="8971" width="4.7109375" style="146" customWidth="1"/>
    <col min="8972" max="8972" width="5.5703125" style="146" customWidth="1"/>
    <col min="8973" max="8981" width="4.7109375" style="146" customWidth="1"/>
    <col min="8982" max="8982" width="12.42578125" style="146" customWidth="1"/>
    <col min="8983" max="8983" width="21" style="146" customWidth="1"/>
    <col min="8984" max="8984" width="9.7109375" style="146" customWidth="1"/>
    <col min="8985" max="9216" width="9.140625" style="146"/>
    <col min="9217" max="9217" width="1.28515625" style="146" customWidth="1"/>
    <col min="9218" max="9218" width="30.7109375" style="146" customWidth="1"/>
    <col min="9219" max="9219" width="24.7109375" style="146" customWidth="1"/>
    <col min="9220" max="9220" width="10.5703125" style="146" customWidth="1"/>
    <col min="9221" max="9221" width="11.85546875" style="146" customWidth="1"/>
    <col min="9222" max="9222" width="1.140625" style="146" customWidth="1"/>
    <col min="9223" max="9227" width="4.7109375" style="146" customWidth="1"/>
    <col min="9228" max="9228" width="5.5703125" style="146" customWidth="1"/>
    <col min="9229" max="9237" width="4.7109375" style="146" customWidth="1"/>
    <col min="9238" max="9238" width="12.42578125" style="146" customWidth="1"/>
    <col min="9239" max="9239" width="21" style="146" customWidth="1"/>
    <col min="9240" max="9240" width="9.7109375" style="146" customWidth="1"/>
    <col min="9241" max="9472" width="9.140625" style="146"/>
    <col min="9473" max="9473" width="1.28515625" style="146" customWidth="1"/>
    <col min="9474" max="9474" width="30.7109375" style="146" customWidth="1"/>
    <col min="9475" max="9475" width="24.7109375" style="146" customWidth="1"/>
    <col min="9476" max="9476" width="10.5703125" style="146" customWidth="1"/>
    <col min="9477" max="9477" width="11.85546875" style="146" customWidth="1"/>
    <col min="9478" max="9478" width="1.140625" style="146" customWidth="1"/>
    <col min="9479" max="9483" width="4.7109375" style="146" customWidth="1"/>
    <col min="9484" max="9484" width="5.5703125" style="146" customWidth="1"/>
    <col min="9485" max="9493" width="4.7109375" style="146" customWidth="1"/>
    <col min="9494" max="9494" width="12.42578125" style="146" customWidth="1"/>
    <col min="9495" max="9495" width="21" style="146" customWidth="1"/>
    <col min="9496" max="9496" width="9.7109375" style="146" customWidth="1"/>
    <col min="9497" max="9728" width="9.140625" style="146"/>
    <col min="9729" max="9729" width="1.28515625" style="146" customWidth="1"/>
    <col min="9730" max="9730" width="30.7109375" style="146" customWidth="1"/>
    <col min="9731" max="9731" width="24.7109375" style="146" customWidth="1"/>
    <col min="9732" max="9732" width="10.5703125" style="146" customWidth="1"/>
    <col min="9733" max="9733" width="11.85546875" style="146" customWidth="1"/>
    <col min="9734" max="9734" width="1.140625" style="146" customWidth="1"/>
    <col min="9735" max="9739" width="4.7109375" style="146" customWidth="1"/>
    <col min="9740" max="9740" width="5.5703125" style="146" customWidth="1"/>
    <col min="9741" max="9749" width="4.7109375" style="146" customWidth="1"/>
    <col min="9750" max="9750" width="12.42578125" style="146" customWidth="1"/>
    <col min="9751" max="9751" width="21" style="146" customWidth="1"/>
    <col min="9752" max="9752" width="9.7109375" style="146" customWidth="1"/>
    <col min="9753" max="9984" width="9.140625" style="146"/>
    <col min="9985" max="9985" width="1.28515625" style="146" customWidth="1"/>
    <col min="9986" max="9986" width="30.7109375" style="146" customWidth="1"/>
    <col min="9987" max="9987" width="24.7109375" style="146" customWidth="1"/>
    <col min="9988" max="9988" width="10.5703125" style="146" customWidth="1"/>
    <col min="9989" max="9989" width="11.85546875" style="146" customWidth="1"/>
    <col min="9990" max="9990" width="1.140625" style="146" customWidth="1"/>
    <col min="9991" max="9995" width="4.7109375" style="146" customWidth="1"/>
    <col min="9996" max="9996" width="5.5703125" style="146" customWidth="1"/>
    <col min="9997" max="10005" width="4.7109375" style="146" customWidth="1"/>
    <col min="10006" max="10006" width="12.42578125" style="146" customWidth="1"/>
    <col min="10007" max="10007" width="21" style="146" customWidth="1"/>
    <col min="10008" max="10008" width="9.7109375" style="146" customWidth="1"/>
    <col min="10009" max="10240" width="9.140625" style="146"/>
    <col min="10241" max="10241" width="1.28515625" style="146" customWidth="1"/>
    <col min="10242" max="10242" width="30.7109375" style="146" customWidth="1"/>
    <col min="10243" max="10243" width="24.7109375" style="146" customWidth="1"/>
    <col min="10244" max="10244" width="10.5703125" style="146" customWidth="1"/>
    <col min="10245" max="10245" width="11.85546875" style="146" customWidth="1"/>
    <col min="10246" max="10246" width="1.140625" style="146" customWidth="1"/>
    <col min="10247" max="10251" width="4.7109375" style="146" customWidth="1"/>
    <col min="10252" max="10252" width="5.5703125" style="146" customWidth="1"/>
    <col min="10253" max="10261" width="4.7109375" style="146" customWidth="1"/>
    <col min="10262" max="10262" width="12.42578125" style="146" customWidth="1"/>
    <col min="10263" max="10263" width="21" style="146" customWidth="1"/>
    <col min="10264" max="10264" width="9.7109375" style="146" customWidth="1"/>
    <col min="10265" max="10496" width="9.140625" style="146"/>
    <col min="10497" max="10497" width="1.28515625" style="146" customWidth="1"/>
    <col min="10498" max="10498" width="30.7109375" style="146" customWidth="1"/>
    <col min="10499" max="10499" width="24.7109375" style="146" customWidth="1"/>
    <col min="10500" max="10500" width="10.5703125" style="146" customWidth="1"/>
    <col min="10501" max="10501" width="11.85546875" style="146" customWidth="1"/>
    <col min="10502" max="10502" width="1.140625" style="146" customWidth="1"/>
    <col min="10503" max="10507" width="4.7109375" style="146" customWidth="1"/>
    <col min="10508" max="10508" width="5.5703125" style="146" customWidth="1"/>
    <col min="10509" max="10517" width="4.7109375" style="146" customWidth="1"/>
    <col min="10518" max="10518" width="12.42578125" style="146" customWidth="1"/>
    <col min="10519" max="10519" width="21" style="146" customWidth="1"/>
    <col min="10520" max="10520" width="9.7109375" style="146" customWidth="1"/>
    <col min="10521" max="10752" width="9.140625" style="146"/>
    <col min="10753" max="10753" width="1.28515625" style="146" customWidth="1"/>
    <col min="10754" max="10754" width="30.7109375" style="146" customWidth="1"/>
    <col min="10755" max="10755" width="24.7109375" style="146" customWidth="1"/>
    <col min="10756" max="10756" width="10.5703125" style="146" customWidth="1"/>
    <col min="10757" max="10757" width="11.85546875" style="146" customWidth="1"/>
    <col min="10758" max="10758" width="1.140625" style="146" customWidth="1"/>
    <col min="10759" max="10763" width="4.7109375" style="146" customWidth="1"/>
    <col min="10764" max="10764" width="5.5703125" style="146" customWidth="1"/>
    <col min="10765" max="10773" width="4.7109375" style="146" customWidth="1"/>
    <col min="10774" max="10774" width="12.42578125" style="146" customWidth="1"/>
    <col min="10775" max="10775" width="21" style="146" customWidth="1"/>
    <col min="10776" max="10776" width="9.7109375" style="146" customWidth="1"/>
    <col min="10777" max="11008" width="9.140625" style="146"/>
    <col min="11009" max="11009" width="1.28515625" style="146" customWidth="1"/>
    <col min="11010" max="11010" width="30.7109375" style="146" customWidth="1"/>
    <col min="11011" max="11011" width="24.7109375" style="146" customWidth="1"/>
    <col min="11012" max="11012" width="10.5703125" style="146" customWidth="1"/>
    <col min="11013" max="11013" width="11.85546875" style="146" customWidth="1"/>
    <col min="11014" max="11014" width="1.140625" style="146" customWidth="1"/>
    <col min="11015" max="11019" width="4.7109375" style="146" customWidth="1"/>
    <col min="11020" max="11020" width="5.5703125" style="146" customWidth="1"/>
    <col min="11021" max="11029" width="4.7109375" style="146" customWidth="1"/>
    <col min="11030" max="11030" width="12.42578125" style="146" customWidth="1"/>
    <col min="11031" max="11031" width="21" style="146" customWidth="1"/>
    <col min="11032" max="11032" width="9.7109375" style="146" customWidth="1"/>
    <col min="11033" max="11264" width="9.140625" style="146"/>
    <col min="11265" max="11265" width="1.28515625" style="146" customWidth="1"/>
    <col min="11266" max="11266" width="30.7109375" style="146" customWidth="1"/>
    <col min="11267" max="11267" width="24.7109375" style="146" customWidth="1"/>
    <col min="11268" max="11268" width="10.5703125" style="146" customWidth="1"/>
    <col min="11269" max="11269" width="11.85546875" style="146" customWidth="1"/>
    <col min="11270" max="11270" width="1.140625" style="146" customWidth="1"/>
    <col min="11271" max="11275" width="4.7109375" style="146" customWidth="1"/>
    <col min="11276" max="11276" width="5.5703125" style="146" customWidth="1"/>
    <col min="11277" max="11285" width="4.7109375" style="146" customWidth="1"/>
    <col min="11286" max="11286" width="12.42578125" style="146" customWidth="1"/>
    <col min="11287" max="11287" width="21" style="146" customWidth="1"/>
    <col min="11288" max="11288" width="9.7109375" style="146" customWidth="1"/>
    <col min="11289" max="11520" width="9.140625" style="146"/>
    <col min="11521" max="11521" width="1.28515625" style="146" customWidth="1"/>
    <col min="11522" max="11522" width="30.7109375" style="146" customWidth="1"/>
    <col min="11523" max="11523" width="24.7109375" style="146" customWidth="1"/>
    <col min="11524" max="11524" width="10.5703125" style="146" customWidth="1"/>
    <col min="11525" max="11525" width="11.85546875" style="146" customWidth="1"/>
    <col min="11526" max="11526" width="1.140625" style="146" customWidth="1"/>
    <col min="11527" max="11531" width="4.7109375" style="146" customWidth="1"/>
    <col min="11532" max="11532" width="5.5703125" style="146" customWidth="1"/>
    <col min="11533" max="11541" width="4.7109375" style="146" customWidth="1"/>
    <col min="11542" max="11542" width="12.42578125" style="146" customWidth="1"/>
    <col min="11543" max="11543" width="21" style="146" customWidth="1"/>
    <col min="11544" max="11544" width="9.7109375" style="146" customWidth="1"/>
    <col min="11545" max="11776" width="9.140625" style="146"/>
    <col min="11777" max="11777" width="1.28515625" style="146" customWidth="1"/>
    <col min="11778" max="11778" width="30.7109375" style="146" customWidth="1"/>
    <col min="11779" max="11779" width="24.7109375" style="146" customWidth="1"/>
    <col min="11780" max="11780" width="10.5703125" style="146" customWidth="1"/>
    <col min="11781" max="11781" width="11.85546875" style="146" customWidth="1"/>
    <col min="11782" max="11782" width="1.140625" style="146" customWidth="1"/>
    <col min="11783" max="11787" width="4.7109375" style="146" customWidth="1"/>
    <col min="11788" max="11788" width="5.5703125" style="146" customWidth="1"/>
    <col min="11789" max="11797" width="4.7109375" style="146" customWidth="1"/>
    <col min="11798" max="11798" width="12.42578125" style="146" customWidth="1"/>
    <col min="11799" max="11799" width="21" style="146" customWidth="1"/>
    <col min="11800" max="11800" width="9.7109375" style="146" customWidth="1"/>
    <col min="11801" max="12032" width="9.140625" style="146"/>
    <col min="12033" max="12033" width="1.28515625" style="146" customWidth="1"/>
    <col min="12034" max="12034" width="30.7109375" style="146" customWidth="1"/>
    <col min="12035" max="12035" width="24.7109375" style="146" customWidth="1"/>
    <col min="12036" max="12036" width="10.5703125" style="146" customWidth="1"/>
    <col min="12037" max="12037" width="11.85546875" style="146" customWidth="1"/>
    <col min="12038" max="12038" width="1.140625" style="146" customWidth="1"/>
    <col min="12039" max="12043" width="4.7109375" style="146" customWidth="1"/>
    <col min="12044" max="12044" width="5.5703125" style="146" customWidth="1"/>
    <col min="12045" max="12053" width="4.7109375" style="146" customWidth="1"/>
    <col min="12054" max="12054" width="12.42578125" style="146" customWidth="1"/>
    <col min="12055" max="12055" width="21" style="146" customWidth="1"/>
    <col min="12056" max="12056" width="9.7109375" style="146" customWidth="1"/>
    <col min="12057" max="12288" width="9.140625" style="146"/>
    <col min="12289" max="12289" width="1.28515625" style="146" customWidth="1"/>
    <col min="12290" max="12290" width="30.7109375" style="146" customWidth="1"/>
    <col min="12291" max="12291" width="24.7109375" style="146" customWidth="1"/>
    <col min="12292" max="12292" width="10.5703125" style="146" customWidth="1"/>
    <col min="12293" max="12293" width="11.85546875" style="146" customWidth="1"/>
    <col min="12294" max="12294" width="1.140625" style="146" customWidth="1"/>
    <col min="12295" max="12299" width="4.7109375" style="146" customWidth="1"/>
    <col min="12300" max="12300" width="5.5703125" style="146" customWidth="1"/>
    <col min="12301" max="12309" width="4.7109375" style="146" customWidth="1"/>
    <col min="12310" max="12310" width="12.42578125" style="146" customWidth="1"/>
    <col min="12311" max="12311" width="21" style="146" customWidth="1"/>
    <col min="12312" max="12312" width="9.7109375" style="146" customWidth="1"/>
    <col min="12313" max="12544" width="9.140625" style="146"/>
    <col min="12545" max="12545" width="1.28515625" style="146" customWidth="1"/>
    <col min="12546" max="12546" width="30.7109375" style="146" customWidth="1"/>
    <col min="12547" max="12547" width="24.7109375" style="146" customWidth="1"/>
    <col min="12548" max="12548" width="10.5703125" style="146" customWidth="1"/>
    <col min="12549" max="12549" width="11.85546875" style="146" customWidth="1"/>
    <col min="12550" max="12550" width="1.140625" style="146" customWidth="1"/>
    <col min="12551" max="12555" width="4.7109375" style="146" customWidth="1"/>
    <col min="12556" max="12556" width="5.5703125" style="146" customWidth="1"/>
    <col min="12557" max="12565" width="4.7109375" style="146" customWidth="1"/>
    <col min="12566" max="12566" width="12.42578125" style="146" customWidth="1"/>
    <col min="12567" max="12567" width="21" style="146" customWidth="1"/>
    <col min="12568" max="12568" width="9.7109375" style="146" customWidth="1"/>
    <col min="12569" max="12800" width="9.140625" style="146"/>
    <col min="12801" max="12801" width="1.28515625" style="146" customWidth="1"/>
    <col min="12802" max="12802" width="30.7109375" style="146" customWidth="1"/>
    <col min="12803" max="12803" width="24.7109375" style="146" customWidth="1"/>
    <col min="12804" max="12804" width="10.5703125" style="146" customWidth="1"/>
    <col min="12805" max="12805" width="11.85546875" style="146" customWidth="1"/>
    <col min="12806" max="12806" width="1.140625" style="146" customWidth="1"/>
    <col min="12807" max="12811" width="4.7109375" style="146" customWidth="1"/>
    <col min="12812" max="12812" width="5.5703125" style="146" customWidth="1"/>
    <col min="12813" max="12821" width="4.7109375" style="146" customWidth="1"/>
    <col min="12822" max="12822" width="12.42578125" style="146" customWidth="1"/>
    <col min="12823" max="12823" width="21" style="146" customWidth="1"/>
    <col min="12824" max="12824" width="9.7109375" style="146" customWidth="1"/>
    <col min="12825" max="13056" width="9.140625" style="146"/>
    <col min="13057" max="13057" width="1.28515625" style="146" customWidth="1"/>
    <col min="13058" max="13058" width="30.7109375" style="146" customWidth="1"/>
    <col min="13059" max="13059" width="24.7109375" style="146" customWidth="1"/>
    <col min="13060" max="13060" width="10.5703125" style="146" customWidth="1"/>
    <col min="13061" max="13061" width="11.85546875" style="146" customWidth="1"/>
    <col min="13062" max="13062" width="1.140625" style="146" customWidth="1"/>
    <col min="13063" max="13067" width="4.7109375" style="146" customWidth="1"/>
    <col min="13068" max="13068" width="5.5703125" style="146" customWidth="1"/>
    <col min="13069" max="13077" width="4.7109375" style="146" customWidth="1"/>
    <col min="13078" max="13078" width="12.42578125" style="146" customWidth="1"/>
    <col min="13079" max="13079" width="21" style="146" customWidth="1"/>
    <col min="13080" max="13080" width="9.7109375" style="146" customWidth="1"/>
    <col min="13081" max="13312" width="9.140625" style="146"/>
    <col min="13313" max="13313" width="1.28515625" style="146" customWidth="1"/>
    <col min="13314" max="13314" width="30.7109375" style="146" customWidth="1"/>
    <col min="13315" max="13315" width="24.7109375" style="146" customWidth="1"/>
    <col min="13316" max="13316" width="10.5703125" style="146" customWidth="1"/>
    <col min="13317" max="13317" width="11.85546875" style="146" customWidth="1"/>
    <col min="13318" max="13318" width="1.140625" style="146" customWidth="1"/>
    <col min="13319" max="13323" width="4.7109375" style="146" customWidth="1"/>
    <col min="13324" max="13324" width="5.5703125" style="146" customWidth="1"/>
    <col min="13325" max="13333" width="4.7109375" style="146" customWidth="1"/>
    <col min="13334" max="13334" width="12.42578125" style="146" customWidth="1"/>
    <col min="13335" max="13335" width="21" style="146" customWidth="1"/>
    <col min="13336" max="13336" width="9.7109375" style="146" customWidth="1"/>
    <col min="13337" max="13568" width="9.140625" style="146"/>
    <col min="13569" max="13569" width="1.28515625" style="146" customWidth="1"/>
    <col min="13570" max="13570" width="30.7109375" style="146" customWidth="1"/>
    <col min="13571" max="13571" width="24.7109375" style="146" customWidth="1"/>
    <col min="13572" max="13572" width="10.5703125" style="146" customWidth="1"/>
    <col min="13573" max="13573" width="11.85546875" style="146" customWidth="1"/>
    <col min="13574" max="13574" width="1.140625" style="146" customWidth="1"/>
    <col min="13575" max="13579" width="4.7109375" style="146" customWidth="1"/>
    <col min="13580" max="13580" width="5.5703125" style="146" customWidth="1"/>
    <col min="13581" max="13589" width="4.7109375" style="146" customWidth="1"/>
    <col min="13590" max="13590" width="12.42578125" style="146" customWidth="1"/>
    <col min="13591" max="13591" width="21" style="146" customWidth="1"/>
    <col min="13592" max="13592" width="9.7109375" style="146" customWidth="1"/>
    <col min="13593" max="13824" width="9.140625" style="146"/>
    <col min="13825" max="13825" width="1.28515625" style="146" customWidth="1"/>
    <col min="13826" max="13826" width="30.7109375" style="146" customWidth="1"/>
    <col min="13827" max="13827" width="24.7109375" style="146" customWidth="1"/>
    <col min="13828" max="13828" width="10.5703125" style="146" customWidth="1"/>
    <col min="13829" max="13829" width="11.85546875" style="146" customWidth="1"/>
    <col min="13830" max="13830" width="1.140625" style="146" customWidth="1"/>
    <col min="13831" max="13835" width="4.7109375" style="146" customWidth="1"/>
    <col min="13836" max="13836" width="5.5703125" style="146" customWidth="1"/>
    <col min="13837" max="13845" width="4.7109375" style="146" customWidth="1"/>
    <col min="13846" max="13846" width="12.42578125" style="146" customWidth="1"/>
    <col min="13847" max="13847" width="21" style="146" customWidth="1"/>
    <col min="13848" max="13848" width="9.7109375" style="146" customWidth="1"/>
    <col min="13849" max="14080" width="9.140625" style="146"/>
    <col min="14081" max="14081" width="1.28515625" style="146" customWidth="1"/>
    <col min="14082" max="14082" width="30.7109375" style="146" customWidth="1"/>
    <col min="14083" max="14083" width="24.7109375" style="146" customWidth="1"/>
    <col min="14084" max="14084" width="10.5703125" style="146" customWidth="1"/>
    <col min="14085" max="14085" width="11.85546875" style="146" customWidth="1"/>
    <col min="14086" max="14086" width="1.140625" style="146" customWidth="1"/>
    <col min="14087" max="14091" width="4.7109375" style="146" customWidth="1"/>
    <col min="14092" max="14092" width="5.5703125" style="146" customWidth="1"/>
    <col min="14093" max="14101" width="4.7109375" style="146" customWidth="1"/>
    <col min="14102" max="14102" width="12.42578125" style="146" customWidth="1"/>
    <col min="14103" max="14103" width="21" style="146" customWidth="1"/>
    <col min="14104" max="14104" width="9.7109375" style="146" customWidth="1"/>
    <col min="14105" max="14336" width="9.140625" style="146"/>
    <col min="14337" max="14337" width="1.28515625" style="146" customWidth="1"/>
    <col min="14338" max="14338" width="30.7109375" style="146" customWidth="1"/>
    <col min="14339" max="14339" width="24.7109375" style="146" customWidth="1"/>
    <col min="14340" max="14340" width="10.5703125" style="146" customWidth="1"/>
    <col min="14341" max="14341" width="11.85546875" style="146" customWidth="1"/>
    <col min="14342" max="14342" width="1.140625" style="146" customWidth="1"/>
    <col min="14343" max="14347" width="4.7109375" style="146" customWidth="1"/>
    <col min="14348" max="14348" width="5.5703125" style="146" customWidth="1"/>
    <col min="14349" max="14357" width="4.7109375" style="146" customWidth="1"/>
    <col min="14358" max="14358" width="12.42578125" style="146" customWidth="1"/>
    <col min="14359" max="14359" width="21" style="146" customWidth="1"/>
    <col min="14360" max="14360" width="9.7109375" style="146" customWidth="1"/>
    <col min="14361" max="14592" width="9.140625" style="146"/>
    <col min="14593" max="14593" width="1.28515625" style="146" customWidth="1"/>
    <col min="14594" max="14594" width="30.7109375" style="146" customWidth="1"/>
    <col min="14595" max="14595" width="24.7109375" style="146" customWidth="1"/>
    <col min="14596" max="14596" width="10.5703125" style="146" customWidth="1"/>
    <col min="14597" max="14597" width="11.85546875" style="146" customWidth="1"/>
    <col min="14598" max="14598" width="1.140625" style="146" customWidth="1"/>
    <col min="14599" max="14603" width="4.7109375" style="146" customWidth="1"/>
    <col min="14604" max="14604" width="5.5703125" style="146" customWidth="1"/>
    <col min="14605" max="14613" width="4.7109375" style="146" customWidth="1"/>
    <col min="14614" max="14614" width="12.42578125" style="146" customWidth="1"/>
    <col min="14615" max="14615" width="21" style="146" customWidth="1"/>
    <col min="14616" max="14616" width="9.7109375" style="146" customWidth="1"/>
    <col min="14617" max="14848" width="9.140625" style="146"/>
    <col min="14849" max="14849" width="1.28515625" style="146" customWidth="1"/>
    <col min="14850" max="14850" width="30.7109375" style="146" customWidth="1"/>
    <col min="14851" max="14851" width="24.7109375" style="146" customWidth="1"/>
    <col min="14852" max="14852" width="10.5703125" style="146" customWidth="1"/>
    <col min="14853" max="14853" width="11.85546875" style="146" customWidth="1"/>
    <col min="14854" max="14854" width="1.140625" style="146" customWidth="1"/>
    <col min="14855" max="14859" width="4.7109375" style="146" customWidth="1"/>
    <col min="14860" max="14860" width="5.5703125" style="146" customWidth="1"/>
    <col min="14861" max="14869" width="4.7109375" style="146" customWidth="1"/>
    <col min="14870" max="14870" width="12.42578125" style="146" customWidth="1"/>
    <col min="14871" max="14871" width="21" style="146" customWidth="1"/>
    <col min="14872" max="14872" width="9.7109375" style="146" customWidth="1"/>
    <col min="14873" max="15104" width="9.140625" style="146"/>
    <col min="15105" max="15105" width="1.28515625" style="146" customWidth="1"/>
    <col min="15106" max="15106" width="30.7109375" style="146" customWidth="1"/>
    <col min="15107" max="15107" width="24.7109375" style="146" customWidth="1"/>
    <col min="15108" max="15108" width="10.5703125" style="146" customWidth="1"/>
    <col min="15109" max="15109" width="11.85546875" style="146" customWidth="1"/>
    <col min="15110" max="15110" width="1.140625" style="146" customWidth="1"/>
    <col min="15111" max="15115" width="4.7109375" style="146" customWidth="1"/>
    <col min="15116" max="15116" width="5.5703125" style="146" customWidth="1"/>
    <col min="15117" max="15125" width="4.7109375" style="146" customWidth="1"/>
    <col min="15126" max="15126" width="12.42578125" style="146" customWidth="1"/>
    <col min="15127" max="15127" width="21" style="146" customWidth="1"/>
    <col min="15128" max="15128" width="9.7109375" style="146" customWidth="1"/>
    <col min="15129" max="15360" width="9.140625" style="146"/>
    <col min="15361" max="15361" width="1.28515625" style="146" customWidth="1"/>
    <col min="15362" max="15362" width="30.7109375" style="146" customWidth="1"/>
    <col min="15363" max="15363" width="24.7109375" style="146" customWidth="1"/>
    <col min="15364" max="15364" width="10.5703125" style="146" customWidth="1"/>
    <col min="15365" max="15365" width="11.85546875" style="146" customWidth="1"/>
    <col min="15366" max="15366" width="1.140625" style="146" customWidth="1"/>
    <col min="15367" max="15371" width="4.7109375" style="146" customWidth="1"/>
    <col min="15372" max="15372" width="5.5703125" style="146" customWidth="1"/>
    <col min="15373" max="15381" width="4.7109375" style="146" customWidth="1"/>
    <col min="15382" max="15382" width="12.42578125" style="146" customWidth="1"/>
    <col min="15383" max="15383" width="21" style="146" customWidth="1"/>
    <col min="15384" max="15384" width="9.7109375" style="146" customWidth="1"/>
    <col min="15385" max="15616" width="9.140625" style="146"/>
    <col min="15617" max="15617" width="1.28515625" style="146" customWidth="1"/>
    <col min="15618" max="15618" width="30.7109375" style="146" customWidth="1"/>
    <col min="15619" max="15619" width="24.7109375" style="146" customWidth="1"/>
    <col min="15620" max="15620" width="10.5703125" style="146" customWidth="1"/>
    <col min="15621" max="15621" width="11.85546875" style="146" customWidth="1"/>
    <col min="15622" max="15622" width="1.140625" style="146" customWidth="1"/>
    <col min="15623" max="15627" width="4.7109375" style="146" customWidth="1"/>
    <col min="15628" max="15628" width="5.5703125" style="146" customWidth="1"/>
    <col min="15629" max="15637" width="4.7109375" style="146" customWidth="1"/>
    <col min="15638" max="15638" width="12.42578125" style="146" customWidth="1"/>
    <col min="15639" max="15639" width="21" style="146" customWidth="1"/>
    <col min="15640" max="15640" width="9.7109375" style="146" customWidth="1"/>
    <col min="15641" max="15872" width="9.140625" style="146"/>
    <col min="15873" max="15873" width="1.28515625" style="146" customWidth="1"/>
    <col min="15874" max="15874" width="30.7109375" style="146" customWidth="1"/>
    <col min="15875" max="15875" width="24.7109375" style="146" customWidth="1"/>
    <col min="15876" max="15876" width="10.5703125" style="146" customWidth="1"/>
    <col min="15877" max="15877" width="11.85546875" style="146" customWidth="1"/>
    <col min="15878" max="15878" width="1.140625" style="146" customWidth="1"/>
    <col min="15879" max="15883" width="4.7109375" style="146" customWidth="1"/>
    <col min="15884" max="15884" width="5.5703125" style="146" customWidth="1"/>
    <col min="15885" max="15893" width="4.7109375" style="146" customWidth="1"/>
    <col min="15894" max="15894" width="12.42578125" style="146" customWidth="1"/>
    <col min="15895" max="15895" width="21" style="146" customWidth="1"/>
    <col min="15896" max="15896" width="9.7109375" style="146" customWidth="1"/>
    <col min="15897" max="16128" width="9.140625" style="146"/>
    <col min="16129" max="16129" width="1.28515625" style="146" customWidth="1"/>
    <col min="16130" max="16130" width="30.7109375" style="146" customWidth="1"/>
    <col min="16131" max="16131" width="24.7109375" style="146" customWidth="1"/>
    <col min="16132" max="16132" width="10.5703125" style="146" customWidth="1"/>
    <col min="16133" max="16133" width="11.85546875" style="146" customWidth="1"/>
    <col min="16134" max="16134" width="1.140625" style="146" customWidth="1"/>
    <col min="16135" max="16139" width="4.7109375" style="146" customWidth="1"/>
    <col min="16140" max="16140" width="5.5703125" style="146" customWidth="1"/>
    <col min="16141" max="16149" width="4.7109375" style="146" customWidth="1"/>
    <col min="16150" max="16150" width="12.42578125" style="146" customWidth="1"/>
    <col min="16151" max="16151" width="21" style="146" customWidth="1"/>
    <col min="16152" max="16152" width="9.7109375" style="146" customWidth="1"/>
    <col min="16153" max="16384" width="9.140625" style="146"/>
  </cols>
  <sheetData>
    <row r="1" spans="1:30" ht="18.75" x14ac:dyDescent="0.3">
      <c r="A1" s="144"/>
      <c r="B1" s="145" t="s">
        <v>112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165"/>
      <c r="N1" s="165"/>
      <c r="O1" s="165"/>
      <c r="P1" s="165"/>
      <c r="Q1" s="165"/>
      <c r="R1" s="165"/>
      <c r="S1" s="165"/>
      <c r="T1" s="165"/>
      <c r="U1" s="165"/>
      <c r="V1" s="96"/>
      <c r="W1" s="97"/>
      <c r="X1" s="98"/>
      <c r="Y1" s="99"/>
      <c r="Z1" s="99"/>
      <c r="AA1" s="99"/>
      <c r="AB1" s="99"/>
      <c r="AC1" s="99"/>
      <c r="AD1" s="99"/>
    </row>
    <row r="2" spans="1:30" x14ac:dyDescent="0.25">
      <c r="A2" s="144"/>
      <c r="B2" s="11" t="s">
        <v>44</v>
      </c>
      <c r="C2" s="4" t="s">
        <v>52</v>
      </c>
      <c r="D2" s="12"/>
      <c r="E2" s="12"/>
      <c r="F2" s="100"/>
      <c r="G2" s="101"/>
      <c r="H2" s="12"/>
      <c r="I2" s="12"/>
      <c r="J2" s="12"/>
      <c r="K2" s="12"/>
      <c r="L2" s="12"/>
      <c r="M2" s="166"/>
      <c r="N2" s="166"/>
      <c r="O2" s="166"/>
      <c r="P2" s="166"/>
      <c r="Q2" s="166"/>
      <c r="R2" s="166"/>
      <c r="S2" s="166"/>
      <c r="T2" s="166"/>
      <c r="U2" s="166"/>
      <c r="V2" s="12"/>
      <c r="W2" s="101"/>
      <c r="X2" s="51"/>
      <c r="Y2" s="99"/>
      <c r="Z2" s="99"/>
      <c r="AA2" s="99"/>
      <c r="AB2" s="99"/>
      <c r="AC2" s="99"/>
      <c r="AD2" s="99"/>
    </row>
    <row r="3" spans="1:30" x14ac:dyDescent="0.25">
      <c r="A3" s="144"/>
      <c r="B3" s="102" t="s">
        <v>66</v>
      </c>
      <c r="C3" s="23" t="s">
        <v>67</v>
      </c>
      <c r="D3" s="103" t="s">
        <v>68</v>
      </c>
      <c r="E3" s="104" t="s">
        <v>1</v>
      </c>
      <c r="F3" s="26"/>
      <c r="G3" s="105" t="s">
        <v>69</v>
      </c>
      <c r="H3" s="106" t="s">
        <v>70</v>
      </c>
      <c r="I3" s="106" t="s">
        <v>32</v>
      </c>
      <c r="J3" s="18" t="s">
        <v>71</v>
      </c>
      <c r="K3" s="107" t="s">
        <v>72</v>
      </c>
      <c r="L3" s="107" t="s">
        <v>73</v>
      </c>
      <c r="M3" s="167" t="s">
        <v>74</v>
      </c>
      <c r="N3" s="167" t="s">
        <v>31</v>
      </c>
      <c r="O3" s="168" t="s">
        <v>75</v>
      </c>
      <c r="P3" s="167" t="s">
        <v>70</v>
      </c>
      <c r="Q3" s="167" t="s">
        <v>3</v>
      </c>
      <c r="R3" s="167">
        <v>1</v>
      </c>
      <c r="S3" s="167">
        <v>2</v>
      </c>
      <c r="T3" s="167">
        <v>3</v>
      </c>
      <c r="U3" s="167" t="s">
        <v>76</v>
      </c>
      <c r="V3" s="18" t="s">
        <v>23</v>
      </c>
      <c r="W3" s="17" t="s">
        <v>77</v>
      </c>
      <c r="X3" s="17" t="s">
        <v>78</v>
      </c>
      <c r="Y3" s="99"/>
      <c r="Z3" s="99"/>
      <c r="AA3" s="99"/>
      <c r="AB3" s="99"/>
      <c r="AC3" s="99"/>
      <c r="AD3" s="99"/>
    </row>
    <row r="4" spans="1:30" x14ac:dyDescent="0.25">
      <c r="A4" s="147"/>
      <c r="B4" s="127" t="s">
        <v>171</v>
      </c>
      <c r="C4" s="179" t="s">
        <v>172</v>
      </c>
      <c r="D4" s="127" t="s">
        <v>79</v>
      </c>
      <c r="E4" s="180" t="s">
        <v>36</v>
      </c>
      <c r="F4" s="164"/>
      <c r="G4" s="129">
        <v>1</v>
      </c>
      <c r="H4" s="129"/>
      <c r="I4" s="109"/>
      <c r="J4" s="129" t="s">
        <v>84</v>
      </c>
      <c r="K4" s="109">
        <v>6</v>
      </c>
      <c r="L4" s="129" t="s">
        <v>82</v>
      </c>
      <c r="M4" s="109">
        <v>1</v>
      </c>
      <c r="N4" s="109"/>
      <c r="O4" s="109"/>
      <c r="P4" s="109"/>
      <c r="Q4" s="110" t="s">
        <v>134</v>
      </c>
      <c r="R4" s="110" t="s">
        <v>135</v>
      </c>
      <c r="S4" s="110" t="s">
        <v>136</v>
      </c>
      <c r="T4" s="110"/>
      <c r="U4" s="110"/>
      <c r="V4" s="182">
        <v>1</v>
      </c>
      <c r="W4" s="195" t="s">
        <v>85</v>
      </c>
      <c r="X4" s="110" t="s">
        <v>86</v>
      </c>
      <c r="Y4" s="99">
        <v>3</v>
      </c>
      <c r="Z4" s="99"/>
      <c r="AA4" s="99"/>
      <c r="AB4" s="99"/>
      <c r="AC4" s="99"/>
      <c r="AD4" s="99"/>
    </row>
    <row r="5" spans="1:30" x14ac:dyDescent="0.25">
      <c r="A5" s="147"/>
      <c r="B5" s="127" t="s">
        <v>173</v>
      </c>
      <c r="C5" s="179" t="s">
        <v>174</v>
      </c>
      <c r="D5" s="127" t="s">
        <v>79</v>
      </c>
      <c r="E5" s="180" t="s">
        <v>36</v>
      </c>
      <c r="F5" s="164"/>
      <c r="G5" s="129">
        <v>1</v>
      </c>
      <c r="H5" s="129"/>
      <c r="I5" s="109"/>
      <c r="J5" s="129" t="s">
        <v>96</v>
      </c>
      <c r="K5" s="109">
        <v>6</v>
      </c>
      <c r="L5" s="129" t="s">
        <v>95</v>
      </c>
      <c r="M5" s="109">
        <v>1</v>
      </c>
      <c r="N5" s="109"/>
      <c r="O5" s="109">
        <v>2</v>
      </c>
      <c r="P5" s="109"/>
      <c r="Q5" s="110" t="s">
        <v>138</v>
      </c>
      <c r="R5" s="110" t="s">
        <v>135</v>
      </c>
      <c r="S5" s="110" t="s">
        <v>135</v>
      </c>
      <c r="T5" s="110"/>
      <c r="U5" s="110" t="s">
        <v>136</v>
      </c>
      <c r="V5" s="182">
        <v>1</v>
      </c>
      <c r="W5" s="195" t="s">
        <v>87</v>
      </c>
      <c r="X5" s="110" t="s">
        <v>88</v>
      </c>
      <c r="Y5" s="99">
        <v>4</v>
      </c>
      <c r="Z5" s="99"/>
      <c r="AA5" s="99"/>
      <c r="AB5" s="99"/>
      <c r="AC5" s="99"/>
      <c r="AD5" s="99"/>
    </row>
    <row r="6" spans="1:30" x14ac:dyDescent="0.25">
      <c r="A6" s="147"/>
      <c r="B6" s="127" t="s">
        <v>175</v>
      </c>
      <c r="C6" s="179" t="s">
        <v>176</v>
      </c>
      <c r="D6" s="127" t="s">
        <v>79</v>
      </c>
      <c r="E6" s="180" t="s">
        <v>36</v>
      </c>
      <c r="F6" s="164"/>
      <c r="G6" s="129"/>
      <c r="H6" s="129"/>
      <c r="I6" s="109">
        <v>1</v>
      </c>
      <c r="J6" s="129" t="s">
        <v>97</v>
      </c>
      <c r="K6" s="109">
        <v>5</v>
      </c>
      <c r="L6" s="129"/>
      <c r="M6" s="109">
        <v>1</v>
      </c>
      <c r="N6" s="109"/>
      <c r="O6" s="109"/>
      <c r="P6" s="109">
        <v>1</v>
      </c>
      <c r="Q6" s="110" t="s">
        <v>139</v>
      </c>
      <c r="R6" s="110" t="s">
        <v>140</v>
      </c>
      <c r="S6" s="110" t="s">
        <v>141</v>
      </c>
      <c r="T6" s="110" t="s">
        <v>135</v>
      </c>
      <c r="U6" s="110"/>
      <c r="V6" s="182">
        <v>0.4</v>
      </c>
      <c r="W6" s="195" t="s">
        <v>85</v>
      </c>
      <c r="X6" s="110" t="s">
        <v>94</v>
      </c>
      <c r="Y6" s="99">
        <v>5</v>
      </c>
      <c r="Z6" s="99"/>
      <c r="AA6" s="99"/>
      <c r="AB6" s="99"/>
      <c r="AC6" s="99"/>
      <c r="AD6" s="99"/>
    </row>
    <row r="7" spans="1:30" x14ac:dyDescent="0.25">
      <c r="A7" s="147"/>
      <c r="B7" s="127" t="s">
        <v>177</v>
      </c>
      <c r="C7" s="179" t="s">
        <v>178</v>
      </c>
      <c r="D7" s="127" t="s">
        <v>79</v>
      </c>
      <c r="E7" s="180" t="s">
        <v>60</v>
      </c>
      <c r="F7" s="164"/>
      <c r="G7" s="129"/>
      <c r="H7" s="129"/>
      <c r="I7" s="109">
        <v>1</v>
      </c>
      <c r="J7" s="129" t="s">
        <v>80</v>
      </c>
      <c r="K7" s="109">
        <v>2</v>
      </c>
      <c r="L7" s="129" t="s">
        <v>98</v>
      </c>
      <c r="M7" s="109">
        <v>1</v>
      </c>
      <c r="N7" s="109"/>
      <c r="O7" s="109"/>
      <c r="P7" s="109">
        <v>2</v>
      </c>
      <c r="Q7" s="110" t="s">
        <v>142</v>
      </c>
      <c r="R7" s="110"/>
      <c r="S7" s="110" t="s">
        <v>142</v>
      </c>
      <c r="T7" s="110"/>
      <c r="U7" s="110"/>
      <c r="V7" s="182">
        <v>0.5</v>
      </c>
      <c r="W7" s="195" t="s">
        <v>87</v>
      </c>
      <c r="X7" s="110" t="s">
        <v>89</v>
      </c>
      <c r="Y7" s="99">
        <v>6</v>
      </c>
      <c r="Z7" s="99"/>
      <c r="AA7" s="99"/>
      <c r="AB7" s="99"/>
      <c r="AC7" s="99"/>
      <c r="AD7" s="99"/>
    </row>
    <row r="8" spans="1:30" x14ac:dyDescent="0.25">
      <c r="A8" s="144"/>
      <c r="B8" s="108" t="s">
        <v>90</v>
      </c>
      <c r="C8" s="195" t="s">
        <v>179</v>
      </c>
      <c r="D8" s="108" t="s">
        <v>79</v>
      </c>
      <c r="E8" s="196" t="s">
        <v>60</v>
      </c>
      <c r="F8" s="164"/>
      <c r="G8" s="109"/>
      <c r="H8" s="109"/>
      <c r="I8" s="109">
        <v>1</v>
      </c>
      <c r="J8" s="109" t="s">
        <v>97</v>
      </c>
      <c r="K8" s="109">
        <v>1</v>
      </c>
      <c r="L8" s="109"/>
      <c r="M8" s="109">
        <v>1</v>
      </c>
      <c r="N8" s="109"/>
      <c r="O8" s="109"/>
      <c r="P8" s="109"/>
      <c r="Q8" s="110" t="s">
        <v>143</v>
      </c>
      <c r="R8" s="110" t="s">
        <v>144</v>
      </c>
      <c r="S8" s="110" t="s">
        <v>145</v>
      </c>
      <c r="T8" s="110"/>
      <c r="U8" s="110"/>
      <c r="V8" s="182">
        <v>0.57099999999999995</v>
      </c>
      <c r="W8" s="195" t="s">
        <v>91</v>
      </c>
      <c r="X8" s="110" t="s">
        <v>92</v>
      </c>
      <c r="Y8" s="99">
        <v>7</v>
      </c>
      <c r="Z8" s="99"/>
      <c r="AA8" s="99"/>
      <c r="AB8" s="99"/>
      <c r="AC8" s="99"/>
      <c r="AD8" s="99"/>
    </row>
    <row r="9" spans="1:30" x14ac:dyDescent="0.25">
      <c r="A9" s="147"/>
      <c r="B9" s="108" t="s">
        <v>107</v>
      </c>
      <c r="C9" s="195" t="s">
        <v>180</v>
      </c>
      <c r="D9" s="108" t="s">
        <v>79</v>
      </c>
      <c r="E9" s="196" t="s">
        <v>60</v>
      </c>
      <c r="F9" s="164"/>
      <c r="G9" s="109"/>
      <c r="H9" s="109"/>
      <c r="I9" s="109">
        <v>1</v>
      </c>
      <c r="J9" s="109" t="s">
        <v>84</v>
      </c>
      <c r="K9" s="109">
        <v>3</v>
      </c>
      <c r="L9" s="109"/>
      <c r="M9" s="109">
        <v>1</v>
      </c>
      <c r="N9" s="109"/>
      <c r="O9" s="109"/>
      <c r="P9" s="109">
        <v>1</v>
      </c>
      <c r="Q9" s="110" t="s">
        <v>146</v>
      </c>
      <c r="R9" s="110" t="s">
        <v>141</v>
      </c>
      <c r="S9" s="110" t="s">
        <v>139</v>
      </c>
      <c r="T9" s="110" t="s">
        <v>141</v>
      </c>
      <c r="U9" s="110"/>
      <c r="V9" s="182">
        <v>0.222</v>
      </c>
      <c r="W9" s="195" t="s">
        <v>87</v>
      </c>
      <c r="X9" s="110" t="s">
        <v>110</v>
      </c>
      <c r="Y9" s="99"/>
      <c r="Z9" s="99"/>
      <c r="AA9" s="99"/>
      <c r="AB9" s="99"/>
      <c r="AC9" s="99"/>
      <c r="AD9" s="99"/>
    </row>
    <row r="10" spans="1:30" customFormat="1" x14ac:dyDescent="0.25">
      <c r="A10" s="8"/>
      <c r="B10" s="108" t="s">
        <v>123</v>
      </c>
      <c r="C10" s="195" t="s">
        <v>181</v>
      </c>
      <c r="D10" s="108" t="s">
        <v>79</v>
      </c>
      <c r="E10" s="196" t="s">
        <v>60</v>
      </c>
      <c r="F10" s="164"/>
      <c r="G10" s="109"/>
      <c r="H10" s="109"/>
      <c r="I10" s="109">
        <v>1</v>
      </c>
      <c r="J10" s="109" t="s">
        <v>97</v>
      </c>
      <c r="K10" s="109">
        <v>6</v>
      </c>
      <c r="L10" s="109"/>
      <c r="M10" s="109">
        <v>1</v>
      </c>
      <c r="N10" s="109"/>
      <c r="O10" s="109"/>
      <c r="P10" s="109"/>
      <c r="Q10" s="110" t="s">
        <v>139</v>
      </c>
      <c r="R10" s="110" t="s">
        <v>147</v>
      </c>
      <c r="S10" s="110" t="s">
        <v>148</v>
      </c>
      <c r="T10" s="110"/>
      <c r="U10" s="110"/>
      <c r="V10" s="182">
        <v>0.4</v>
      </c>
      <c r="W10" s="195" t="s">
        <v>124</v>
      </c>
      <c r="X10" s="110" t="s">
        <v>125</v>
      </c>
      <c r="Y10" s="99"/>
      <c r="Z10" s="99"/>
      <c r="AA10" s="99"/>
      <c r="AB10" s="99"/>
      <c r="AC10" s="99"/>
      <c r="AD10" s="99"/>
    </row>
    <row r="11" spans="1:30" customFormat="1" x14ac:dyDescent="0.25">
      <c r="A11" s="8"/>
      <c r="B11" s="108" t="s">
        <v>129</v>
      </c>
      <c r="C11" s="195" t="s">
        <v>182</v>
      </c>
      <c r="D11" s="108" t="s">
        <v>79</v>
      </c>
      <c r="E11" s="196" t="s">
        <v>60</v>
      </c>
      <c r="F11" s="164"/>
      <c r="G11" s="109"/>
      <c r="H11" s="109"/>
      <c r="I11" s="109">
        <v>1</v>
      </c>
      <c r="J11" s="109" t="s">
        <v>97</v>
      </c>
      <c r="K11" s="109">
        <v>6</v>
      </c>
      <c r="L11" s="109"/>
      <c r="M11" s="109">
        <v>1</v>
      </c>
      <c r="N11" s="109"/>
      <c r="O11" s="109"/>
      <c r="P11" s="109"/>
      <c r="Q11" s="110" t="s">
        <v>149</v>
      </c>
      <c r="R11" s="110" t="s">
        <v>148</v>
      </c>
      <c r="S11" s="110" t="s">
        <v>147</v>
      </c>
      <c r="T11" s="110"/>
      <c r="U11" s="110" t="s">
        <v>147</v>
      </c>
      <c r="V11" s="182">
        <v>0.33300000000000002</v>
      </c>
      <c r="W11" s="195" t="s">
        <v>130</v>
      </c>
      <c r="X11" s="110" t="s">
        <v>131</v>
      </c>
      <c r="Y11" s="99"/>
      <c r="Z11" s="99"/>
      <c r="AA11" s="99"/>
      <c r="AB11" s="99"/>
      <c r="AC11" s="99"/>
      <c r="AD11" s="99"/>
    </row>
    <row r="12" spans="1:30" x14ac:dyDescent="0.25">
      <c r="A12" s="147"/>
      <c r="B12" s="108" t="s">
        <v>132</v>
      </c>
      <c r="C12" s="195" t="s">
        <v>165</v>
      </c>
      <c r="D12" s="108" t="s">
        <v>79</v>
      </c>
      <c r="E12" s="196" t="s">
        <v>60</v>
      </c>
      <c r="F12" s="164"/>
      <c r="G12" s="109"/>
      <c r="H12" s="109"/>
      <c r="I12" s="109">
        <v>1</v>
      </c>
      <c r="J12" s="109" t="s">
        <v>128</v>
      </c>
      <c r="K12" s="109">
        <v>6</v>
      </c>
      <c r="L12" s="109"/>
      <c r="M12" s="109">
        <v>1</v>
      </c>
      <c r="N12" s="109"/>
      <c r="O12" s="109"/>
      <c r="P12" s="109"/>
      <c r="Q12" s="110" t="s">
        <v>149</v>
      </c>
      <c r="R12" s="110"/>
      <c r="S12" s="110" t="s">
        <v>151</v>
      </c>
      <c r="T12" s="110" t="s">
        <v>141</v>
      </c>
      <c r="U12" s="110" t="s">
        <v>147</v>
      </c>
      <c r="V12" s="182">
        <v>0.33300000000000002</v>
      </c>
      <c r="W12" s="195" t="s">
        <v>133</v>
      </c>
      <c r="X12" s="110" t="s">
        <v>161</v>
      </c>
      <c r="Y12" s="99"/>
      <c r="Z12" s="99"/>
      <c r="AA12" s="99"/>
      <c r="AB12" s="99"/>
      <c r="AC12" s="99"/>
      <c r="AD12" s="99"/>
    </row>
    <row r="13" spans="1:30" x14ac:dyDescent="0.25">
      <c r="A13" s="147"/>
      <c r="B13" s="23" t="s">
        <v>9</v>
      </c>
      <c r="C13" s="18"/>
      <c r="D13" s="17"/>
      <c r="E13" s="111"/>
      <c r="F13" s="112"/>
      <c r="G13" s="19">
        <f t="shared" ref="G13:I13" si="0">SUM(G4:G12)</f>
        <v>2</v>
      </c>
      <c r="H13" s="19"/>
      <c r="I13" s="19">
        <f t="shared" si="0"/>
        <v>7</v>
      </c>
      <c r="J13" s="19"/>
      <c r="K13" s="19"/>
      <c r="L13" s="19"/>
      <c r="M13" s="115">
        <f>SUM(M4:M12)</f>
        <v>9</v>
      </c>
      <c r="N13" s="115"/>
      <c r="O13" s="115">
        <f t="shared" ref="O13:P13" si="1">SUM(O4:O12)</f>
        <v>2</v>
      </c>
      <c r="P13" s="115">
        <f t="shared" si="1"/>
        <v>4</v>
      </c>
      <c r="Q13" s="115" t="s">
        <v>162</v>
      </c>
      <c r="R13" s="115" t="s">
        <v>150</v>
      </c>
      <c r="S13" s="115" t="s">
        <v>163</v>
      </c>
      <c r="T13" s="115" t="s">
        <v>164</v>
      </c>
      <c r="U13" s="115" t="s">
        <v>148</v>
      </c>
      <c r="V13" s="113">
        <v>0.47099999999999997</v>
      </c>
      <c r="W13" s="114"/>
      <c r="X13" s="115"/>
      <c r="Y13" s="99">
        <f>SUM(Y4:Y8)</f>
        <v>25</v>
      </c>
      <c r="Z13" s="99"/>
      <c r="AA13" s="99"/>
      <c r="AB13" s="99"/>
      <c r="AC13" s="99"/>
      <c r="AD13" s="99"/>
    </row>
    <row r="14" spans="1:30" x14ac:dyDescent="0.25">
      <c r="A14" s="148"/>
      <c r="B14" s="116" t="s">
        <v>108</v>
      </c>
      <c r="C14" s="117" t="s">
        <v>109</v>
      </c>
      <c r="D14" s="119"/>
      <c r="E14" s="119"/>
      <c r="F14" s="139"/>
      <c r="G14" s="117"/>
      <c r="H14" s="118"/>
      <c r="I14" s="119"/>
      <c r="J14" s="118"/>
      <c r="K14" s="120"/>
      <c r="L14" s="120"/>
      <c r="M14" s="169"/>
      <c r="N14" s="169"/>
      <c r="O14" s="170"/>
      <c r="P14" s="169"/>
      <c r="Q14" s="169"/>
      <c r="R14" s="170"/>
      <c r="S14" s="169"/>
      <c r="T14" s="169"/>
      <c r="U14" s="169"/>
      <c r="V14" s="120"/>
      <c r="W14" s="132"/>
      <c r="X14" s="133"/>
      <c r="Y14" s="99"/>
      <c r="Z14" s="125"/>
      <c r="AA14" s="125"/>
      <c r="AB14" s="125"/>
      <c r="AC14" s="99"/>
      <c r="AD14" s="99"/>
    </row>
    <row r="15" spans="1:30" x14ac:dyDescent="0.25">
      <c r="A15" s="148"/>
      <c r="B15" s="134"/>
      <c r="C15" s="137"/>
      <c r="D15" s="124"/>
      <c r="E15" s="135"/>
      <c r="F15" s="137"/>
      <c r="G15" s="122"/>
      <c r="H15" s="123"/>
      <c r="I15" s="124"/>
      <c r="J15" s="123"/>
      <c r="K15" s="124"/>
      <c r="L15" s="123"/>
      <c r="M15" s="171"/>
      <c r="N15" s="171"/>
      <c r="O15" s="171"/>
      <c r="P15" s="171"/>
      <c r="Q15" s="171"/>
      <c r="R15" s="171"/>
      <c r="S15" s="171"/>
      <c r="T15" s="171"/>
      <c r="U15" s="171"/>
      <c r="V15" s="123"/>
      <c r="W15" s="123"/>
      <c r="X15" s="121"/>
      <c r="Y15" s="99"/>
      <c r="Z15" s="149"/>
      <c r="AA15" s="26"/>
      <c r="AB15" s="26"/>
      <c r="AC15" s="99"/>
      <c r="AD15" s="99"/>
    </row>
    <row r="16" spans="1:30" x14ac:dyDescent="0.25">
      <c r="A16" s="144"/>
      <c r="B16" s="23" t="s">
        <v>93</v>
      </c>
      <c r="C16" s="23" t="s">
        <v>67</v>
      </c>
      <c r="D16" s="17" t="s">
        <v>68</v>
      </c>
      <c r="E16" s="22" t="s">
        <v>1</v>
      </c>
      <c r="F16" s="128"/>
      <c r="G16" s="19" t="s">
        <v>69</v>
      </c>
      <c r="H16" s="16" t="s">
        <v>70</v>
      </c>
      <c r="I16" s="16" t="s">
        <v>32</v>
      </c>
      <c r="J16" s="18" t="s">
        <v>71</v>
      </c>
      <c r="K16" s="18" t="s">
        <v>72</v>
      </c>
      <c r="L16" s="18" t="s">
        <v>73</v>
      </c>
      <c r="M16" s="115" t="s">
        <v>74</v>
      </c>
      <c r="N16" s="115" t="s">
        <v>31</v>
      </c>
      <c r="O16" s="172" t="s">
        <v>75</v>
      </c>
      <c r="P16" s="115" t="s">
        <v>70</v>
      </c>
      <c r="Q16" s="115" t="s">
        <v>3</v>
      </c>
      <c r="R16" s="115">
        <v>1</v>
      </c>
      <c r="S16" s="115">
        <v>2</v>
      </c>
      <c r="T16" s="115">
        <v>3</v>
      </c>
      <c r="U16" s="115" t="s">
        <v>76</v>
      </c>
      <c r="V16" s="18" t="s">
        <v>23</v>
      </c>
      <c r="W16" s="17" t="s">
        <v>77</v>
      </c>
      <c r="X16" s="17" t="s">
        <v>78</v>
      </c>
      <c r="Y16" s="99"/>
      <c r="Z16" s="99"/>
      <c r="AA16" s="99"/>
      <c r="AB16" s="99"/>
      <c r="AC16" s="99"/>
      <c r="AD16" s="99"/>
    </row>
    <row r="17" spans="1:32" x14ac:dyDescent="0.25">
      <c r="A17" s="147"/>
      <c r="B17" s="127" t="s">
        <v>81</v>
      </c>
      <c r="C17" s="179" t="s">
        <v>99</v>
      </c>
      <c r="D17" s="127" t="s">
        <v>79</v>
      </c>
      <c r="E17" s="180" t="s">
        <v>45</v>
      </c>
      <c r="F17" s="181"/>
      <c r="G17" s="129"/>
      <c r="H17" s="129"/>
      <c r="I17" s="109">
        <v>1</v>
      </c>
      <c r="J17" s="129" t="s">
        <v>97</v>
      </c>
      <c r="K17" s="109">
        <v>1</v>
      </c>
      <c r="L17" s="129"/>
      <c r="M17" s="109">
        <v>1</v>
      </c>
      <c r="N17" s="109"/>
      <c r="O17" s="109"/>
      <c r="P17" s="109"/>
      <c r="Q17" s="110" t="s">
        <v>141</v>
      </c>
      <c r="R17" s="110" t="s">
        <v>147</v>
      </c>
      <c r="S17" s="110"/>
      <c r="T17" s="110" t="s">
        <v>147</v>
      </c>
      <c r="U17" s="110"/>
      <c r="V17" s="182">
        <v>0</v>
      </c>
      <c r="W17" s="183" t="s">
        <v>101</v>
      </c>
      <c r="X17" s="110" t="s">
        <v>100</v>
      </c>
      <c r="Y17" s="99"/>
      <c r="Z17" s="99"/>
      <c r="AA17" s="99"/>
      <c r="AB17" s="99"/>
      <c r="AC17" s="99"/>
      <c r="AD17" s="99"/>
    </row>
    <row r="18" spans="1:32" x14ac:dyDescent="0.25">
      <c r="A18" s="147"/>
      <c r="B18" s="127" t="s">
        <v>166</v>
      </c>
      <c r="C18" s="179" t="s">
        <v>102</v>
      </c>
      <c r="D18" s="127" t="s">
        <v>79</v>
      </c>
      <c r="E18" s="180" t="s">
        <v>45</v>
      </c>
      <c r="F18" s="181"/>
      <c r="G18" s="129"/>
      <c r="H18" s="129"/>
      <c r="I18" s="109">
        <v>1</v>
      </c>
      <c r="J18" s="129" t="s">
        <v>97</v>
      </c>
      <c r="K18" s="109">
        <v>6</v>
      </c>
      <c r="L18" s="129"/>
      <c r="M18" s="109">
        <v>1</v>
      </c>
      <c r="N18" s="109"/>
      <c r="O18" s="109"/>
      <c r="P18" s="109">
        <v>1</v>
      </c>
      <c r="Q18" s="110" t="s">
        <v>149</v>
      </c>
      <c r="R18" s="110" t="s">
        <v>147</v>
      </c>
      <c r="S18" s="110" t="s">
        <v>151</v>
      </c>
      <c r="T18" s="110" t="s">
        <v>147</v>
      </c>
      <c r="U18" s="110" t="s">
        <v>147</v>
      </c>
      <c r="V18" s="182">
        <v>0.33300000000000002</v>
      </c>
      <c r="W18" s="183" t="s">
        <v>104</v>
      </c>
      <c r="X18" s="110" t="s">
        <v>103</v>
      </c>
      <c r="Y18" s="99"/>
      <c r="Z18" s="99"/>
      <c r="AA18" s="99"/>
      <c r="AB18" s="99"/>
      <c r="AC18" s="99"/>
      <c r="AD18" s="99"/>
    </row>
    <row r="19" spans="1:32" x14ac:dyDescent="0.25">
      <c r="A19" s="147"/>
      <c r="B19" s="127" t="s">
        <v>83</v>
      </c>
      <c r="C19" s="179" t="s">
        <v>105</v>
      </c>
      <c r="D19" s="127" t="s">
        <v>79</v>
      </c>
      <c r="E19" s="180" t="s">
        <v>45</v>
      </c>
      <c r="F19" s="181"/>
      <c r="G19" s="129">
        <v>1</v>
      </c>
      <c r="H19" s="129"/>
      <c r="I19" s="109"/>
      <c r="J19" s="129" t="s">
        <v>97</v>
      </c>
      <c r="K19" s="109">
        <v>2</v>
      </c>
      <c r="L19" s="129" t="s">
        <v>82</v>
      </c>
      <c r="M19" s="109">
        <v>1</v>
      </c>
      <c r="N19" s="109"/>
      <c r="O19" s="109"/>
      <c r="P19" s="109">
        <v>1</v>
      </c>
      <c r="Q19" s="110" t="s">
        <v>152</v>
      </c>
      <c r="R19" s="110" t="s">
        <v>140</v>
      </c>
      <c r="S19" s="110" t="s">
        <v>154</v>
      </c>
      <c r="T19" s="110" t="s">
        <v>141</v>
      </c>
      <c r="U19" s="110"/>
      <c r="V19" s="182">
        <v>0.55600000000000005</v>
      </c>
      <c r="W19" s="183" t="s">
        <v>106</v>
      </c>
      <c r="X19" s="110">
        <v>1423</v>
      </c>
      <c r="Y19" s="99"/>
      <c r="Z19" s="99"/>
      <c r="AA19" s="99"/>
      <c r="AB19" s="99"/>
      <c r="AC19" s="99"/>
      <c r="AD19" s="99"/>
    </row>
    <row r="20" spans="1:32" x14ac:dyDescent="0.25">
      <c r="A20" s="147"/>
      <c r="B20" s="23" t="s">
        <v>9</v>
      </c>
      <c r="C20" s="18"/>
      <c r="D20" s="17"/>
      <c r="E20" s="111"/>
      <c r="F20" s="112"/>
      <c r="G20" s="19">
        <v>1</v>
      </c>
      <c r="H20" s="19"/>
      <c r="I20" s="19">
        <v>2</v>
      </c>
      <c r="J20" s="19"/>
      <c r="K20" s="19"/>
      <c r="L20" s="19"/>
      <c r="M20" s="115" t="s">
        <v>137</v>
      </c>
      <c r="N20" s="115"/>
      <c r="O20" s="115">
        <f t="shared" ref="O20:P20" si="2">SUM(O11:O19)</f>
        <v>2</v>
      </c>
      <c r="P20" s="115">
        <f t="shared" si="2"/>
        <v>6</v>
      </c>
      <c r="Q20" s="115" t="s">
        <v>153</v>
      </c>
      <c r="R20" s="115" t="s">
        <v>155</v>
      </c>
      <c r="S20" s="115" t="s">
        <v>156</v>
      </c>
      <c r="T20" s="115" t="s">
        <v>157</v>
      </c>
      <c r="U20" s="115" t="s">
        <v>147</v>
      </c>
      <c r="V20" s="113">
        <v>0.41099999999999998</v>
      </c>
      <c r="W20" s="114"/>
      <c r="X20" s="115"/>
      <c r="Y20" s="99">
        <f>SUM(Y11:Y15)</f>
        <v>25</v>
      </c>
      <c r="Z20" s="99"/>
      <c r="AA20" s="99"/>
      <c r="AB20" s="99"/>
      <c r="AC20" s="99"/>
      <c r="AD20" s="99"/>
    </row>
    <row r="21" spans="1:32" x14ac:dyDescent="0.25">
      <c r="A21" s="147"/>
      <c r="B21" s="136"/>
      <c r="C21" s="137"/>
      <c r="D21" s="137"/>
      <c r="E21" s="137"/>
      <c r="F21" s="137"/>
      <c r="G21" s="122"/>
      <c r="H21" s="123"/>
      <c r="I21" s="124"/>
      <c r="J21" s="123"/>
      <c r="K21" s="124"/>
      <c r="L21" s="123"/>
      <c r="M21" s="173"/>
      <c r="N21" s="173"/>
      <c r="O21" s="173"/>
      <c r="P21" s="173"/>
      <c r="Q21" s="173"/>
      <c r="R21" s="173"/>
      <c r="S21" s="173"/>
      <c r="T21" s="173"/>
      <c r="U21" s="173"/>
      <c r="V21" s="124"/>
      <c r="W21" s="124"/>
      <c r="X21" s="121"/>
      <c r="Y21" s="99"/>
      <c r="Z21" s="99"/>
      <c r="AA21" s="99"/>
      <c r="AB21" s="99"/>
      <c r="AC21" s="99"/>
      <c r="AD21" s="99"/>
    </row>
    <row r="22" spans="1:32" s="150" customFormat="1" ht="18.75" customHeight="1" x14ac:dyDescent="0.3">
      <c r="A22" s="144"/>
      <c r="B22" s="145" t="s">
        <v>113</v>
      </c>
      <c r="C22" s="96"/>
      <c r="D22" s="97"/>
      <c r="E22" s="97"/>
      <c r="F22" s="96"/>
      <c r="G22" s="96"/>
      <c r="H22" s="96"/>
      <c r="I22" s="96"/>
      <c r="J22" s="96"/>
      <c r="K22" s="96"/>
      <c r="L22" s="96"/>
      <c r="M22" s="165"/>
      <c r="N22" s="165"/>
      <c r="O22" s="165"/>
      <c r="P22" s="165"/>
      <c r="Q22" s="165"/>
      <c r="R22" s="165"/>
      <c r="S22" s="165"/>
      <c r="T22" s="165"/>
      <c r="U22" s="165"/>
      <c r="V22" s="96"/>
      <c r="W22" s="97"/>
      <c r="X22" s="98"/>
      <c r="Y22" s="26"/>
      <c r="Z22" s="26"/>
      <c r="AA22" s="26"/>
      <c r="AB22" s="26"/>
      <c r="AC22" s="26"/>
      <c r="AD22" s="26"/>
      <c r="AE22" s="26"/>
      <c r="AF22" s="26"/>
    </row>
    <row r="23" spans="1:32" s="152" customFormat="1" ht="15" customHeight="1" x14ac:dyDescent="0.2">
      <c r="A23" s="147"/>
      <c r="B23" s="102" t="s">
        <v>66</v>
      </c>
      <c r="C23" s="23" t="s">
        <v>114</v>
      </c>
      <c r="D23" s="103" t="s">
        <v>68</v>
      </c>
      <c r="E23" s="104" t="s">
        <v>1</v>
      </c>
      <c r="F23" s="151"/>
      <c r="G23" s="105" t="s">
        <v>69</v>
      </c>
      <c r="H23" s="106" t="s">
        <v>70</v>
      </c>
      <c r="I23" s="106" t="s">
        <v>32</v>
      </c>
      <c r="J23" s="18" t="s">
        <v>71</v>
      </c>
      <c r="K23" s="107" t="s">
        <v>72</v>
      </c>
      <c r="L23" s="107" t="s">
        <v>73</v>
      </c>
      <c r="M23" s="167" t="s">
        <v>74</v>
      </c>
      <c r="N23" s="167" t="s">
        <v>31</v>
      </c>
      <c r="O23" s="168" t="s">
        <v>75</v>
      </c>
      <c r="P23" s="167" t="s">
        <v>70</v>
      </c>
      <c r="Q23" s="167" t="s">
        <v>3</v>
      </c>
      <c r="R23" s="167">
        <v>1</v>
      </c>
      <c r="S23" s="167">
        <v>2</v>
      </c>
      <c r="T23" s="167">
        <v>3</v>
      </c>
      <c r="U23" s="167" t="s">
        <v>76</v>
      </c>
      <c r="V23" s="18" t="s">
        <v>115</v>
      </c>
      <c r="W23" s="17" t="s">
        <v>77</v>
      </c>
      <c r="X23" s="17" t="s">
        <v>78</v>
      </c>
      <c r="Y23" s="26"/>
      <c r="Z23" s="26"/>
      <c r="AA23" s="26"/>
      <c r="AB23" s="26"/>
      <c r="AC23" s="26"/>
      <c r="AD23" s="26"/>
      <c r="AE23" s="26"/>
      <c r="AF23" s="26"/>
    </row>
    <row r="24" spans="1:32" s="152" customFormat="1" ht="15" customHeight="1" x14ac:dyDescent="0.2">
      <c r="A24" s="147"/>
      <c r="B24" s="184" t="s">
        <v>117</v>
      </c>
      <c r="C24" s="185" t="s">
        <v>167</v>
      </c>
      <c r="D24" s="184" t="s">
        <v>116</v>
      </c>
      <c r="E24" s="185" t="s">
        <v>60</v>
      </c>
      <c r="F24" s="151"/>
      <c r="G24" s="153">
        <v>1</v>
      </c>
      <c r="H24" s="186"/>
      <c r="I24" s="160"/>
      <c r="J24" s="187" t="s">
        <v>168</v>
      </c>
      <c r="K24" s="160">
        <v>7</v>
      </c>
      <c r="L24" s="186"/>
      <c r="M24" s="188">
        <v>1</v>
      </c>
      <c r="N24" s="189"/>
      <c r="O24" s="189"/>
      <c r="P24" s="189"/>
      <c r="Q24" s="161" t="s">
        <v>151</v>
      </c>
      <c r="R24" s="161" t="s">
        <v>140</v>
      </c>
      <c r="S24" s="161" t="s">
        <v>135</v>
      </c>
      <c r="T24" s="161"/>
      <c r="U24" s="161"/>
      <c r="V24" s="162">
        <v>0.66700000000000004</v>
      </c>
      <c r="W24" s="159" t="s">
        <v>118</v>
      </c>
      <c r="X24" s="163">
        <v>755</v>
      </c>
      <c r="Y24" s="26"/>
      <c r="Z24" s="26"/>
      <c r="AA24" s="26"/>
      <c r="AB24" s="26"/>
      <c r="AC24" s="26"/>
      <c r="AD24" s="26"/>
      <c r="AE24" s="26"/>
      <c r="AF24" s="26"/>
    </row>
    <row r="25" spans="1:32" s="152" customFormat="1" ht="15" customHeight="1" x14ac:dyDescent="0.2">
      <c r="A25" s="147"/>
      <c r="B25" s="190" t="s">
        <v>120</v>
      </c>
      <c r="C25" s="191" t="s">
        <v>169</v>
      </c>
      <c r="D25" s="190" t="s">
        <v>121</v>
      </c>
      <c r="E25" s="190" t="s">
        <v>60</v>
      </c>
      <c r="F25" s="151"/>
      <c r="G25" s="192"/>
      <c r="H25" s="192"/>
      <c r="I25" s="154">
        <v>1</v>
      </c>
      <c r="J25" s="193" t="s">
        <v>80</v>
      </c>
      <c r="K25" s="154">
        <v>4</v>
      </c>
      <c r="L25" s="194" t="s">
        <v>82</v>
      </c>
      <c r="M25" s="31">
        <v>1</v>
      </c>
      <c r="N25" s="155"/>
      <c r="O25" s="31"/>
      <c r="P25" s="31"/>
      <c r="Q25" s="155" t="s">
        <v>158</v>
      </c>
      <c r="R25" s="155" t="s">
        <v>136</v>
      </c>
      <c r="S25" s="155" t="s">
        <v>135</v>
      </c>
      <c r="T25" s="155" t="s">
        <v>136</v>
      </c>
      <c r="U25" s="155"/>
      <c r="V25" s="142">
        <v>1</v>
      </c>
      <c r="W25" s="141" t="s">
        <v>122</v>
      </c>
      <c r="X25" s="31">
        <v>544</v>
      </c>
      <c r="Y25" s="26"/>
      <c r="Z25" s="26"/>
      <c r="AA25" s="26"/>
      <c r="AB25" s="26"/>
      <c r="AC25" s="26"/>
      <c r="AD25" s="26"/>
      <c r="AE25" s="26"/>
      <c r="AF25" s="26"/>
    </row>
    <row r="26" spans="1:32" s="152" customFormat="1" ht="15" customHeight="1" x14ac:dyDescent="0.2">
      <c r="A26" s="147"/>
      <c r="B26" s="184" t="s">
        <v>127</v>
      </c>
      <c r="C26" s="185" t="s">
        <v>170</v>
      </c>
      <c r="D26" s="184" t="s">
        <v>116</v>
      </c>
      <c r="E26" s="185" t="s">
        <v>60</v>
      </c>
      <c r="F26" s="151"/>
      <c r="G26" s="153"/>
      <c r="H26" s="186"/>
      <c r="I26" s="160">
        <v>1</v>
      </c>
      <c r="J26" s="153" t="s">
        <v>128</v>
      </c>
      <c r="K26" s="160">
        <v>6</v>
      </c>
      <c r="L26" s="186"/>
      <c r="M26" s="188">
        <v>1</v>
      </c>
      <c r="N26" s="188"/>
      <c r="O26" s="189"/>
      <c r="P26" s="189"/>
      <c r="Q26" s="174" t="s">
        <v>142</v>
      </c>
      <c r="R26" s="161" t="s">
        <v>147</v>
      </c>
      <c r="S26" s="161" t="s">
        <v>151</v>
      </c>
      <c r="T26" s="161" t="s">
        <v>140</v>
      </c>
      <c r="U26" s="161"/>
      <c r="V26" s="162">
        <v>0.5</v>
      </c>
      <c r="W26" s="159" t="s">
        <v>118</v>
      </c>
      <c r="X26" s="163">
        <v>804</v>
      </c>
      <c r="Y26" s="26"/>
      <c r="Z26" s="26"/>
      <c r="AA26" s="26"/>
      <c r="AB26" s="26"/>
      <c r="AC26" s="26"/>
      <c r="AD26" s="26"/>
      <c r="AE26" s="26"/>
      <c r="AF26" s="26"/>
    </row>
    <row r="27" spans="1:32" s="152" customFormat="1" ht="15" customHeight="1" x14ac:dyDescent="0.2">
      <c r="A27" s="144"/>
      <c r="B27" s="23" t="s">
        <v>9</v>
      </c>
      <c r="C27" s="18"/>
      <c r="D27" s="17"/>
      <c r="E27" s="111"/>
      <c r="F27" s="151"/>
      <c r="G27" s="143">
        <f t="shared" ref="G27:I27" si="3">SUM(G24:G26)</f>
        <v>1</v>
      </c>
      <c r="H27" s="143"/>
      <c r="I27" s="143">
        <f t="shared" si="3"/>
        <v>2</v>
      </c>
      <c r="J27" s="18"/>
      <c r="K27" s="18"/>
      <c r="L27" s="18"/>
      <c r="M27" s="115">
        <f t="shared" ref="M27" si="4">SUM(M24:M26)</f>
        <v>3</v>
      </c>
      <c r="N27" s="115"/>
      <c r="O27" s="115"/>
      <c r="P27" s="115"/>
      <c r="Q27" s="115" t="s">
        <v>159</v>
      </c>
      <c r="R27" s="115" t="s">
        <v>160</v>
      </c>
      <c r="S27" s="115" t="s">
        <v>154</v>
      </c>
      <c r="T27" s="115" t="s">
        <v>144</v>
      </c>
      <c r="U27" s="115"/>
      <c r="V27" s="41">
        <v>0.71399999999999997</v>
      </c>
      <c r="W27" s="114"/>
      <c r="X27" s="115"/>
      <c r="Y27" s="26"/>
      <c r="Z27" s="26"/>
      <c r="AA27" s="26"/>
      <c r="AB27" s="26"/>
      <c r="AC27" s="26"/>
      <c r="AD27" s="26"/>
      <c r="AE27" s="26"/>
      <c r="AF27" s="26"/>
    </row>
    <row r="28" spans="1:32" x14ac:dyDescent="0.25">
      <c r="A28" s="147"/>
      <c r="B28" s="138" t="s">
        <v>108</v>
      </c>
      <c r="C28" s="132" t="s">
        <v>119</v>
      </c>
      <c r="D28" s="139"/>
      <c r="E28" s="118"/>
      <c r="F28" s="139"/>
      <c r="G28" s="117"/>
      <c r="H28" s="118"/>
      <c r="I28" s="119"/>
      <c r="J28" s="118"/>
      <c r="K28" s="118"/>
      <c r="L28" s="118"/>
      <c r="M28" s="175"/>
      <c r="N28" s="175"/>
      <c r="O28" s="175"/>
      <c r="P28" s="175"/>
      <c r="Q28" s="175"/>
      <c r="R28" s="170"/>
      <c r="S28" s="175"/>
      <c r="T28" s="175"/>
      <c r="U28" s="175"/>
      <c r="V28" s="118"/>
      <c r="W28" s="132"/>
      <c r="X28" s="156"/>
      <c r="Y28" s="99"/>
      <c r="Z28" s="99"/>
      <c r="AA28" s="99"/>
      <c r="AB28" s="99"/>
      <c r="AC28" s="99"/>
      <c r="AD28" s="99"/>
    </row>
    <row r="29" spans="1:32" x14ac:dyDescent="0.25">
      <c r="A29" s="147"/>
      <c r="B29" s="140"/>
      <c r="C29" s="124"/>
      <c r="D29" s="137"/>
      <c r="E29" s="137"/>
      <c r="F29" s="137"/>
      <c r="G29" s="124"/>
      <c r="H29" s="123"/>
      <c r="I29" s="123"/>
      <c r="J29" s="123"/>
      <c r="K29" s="123"/>
      <c r="L29" s="123"/>
      <c r="M29" s="173"/>
      <c r="N29" s="171"/>
      <c r="O29" s="171"/>
      <c r="P29" s="171"/>
      <c r="Q29" s="171"/>
      <c r="R29" s="173"/>
      <c r="S29" s="171"/>
      <c r="T29" s="171"/>
      <c r="U29" s="171"/>
      <c r="V29" s="123"/>
      <c r="W29" s="124"/>
      <c r="X29" s="121"/>
      <c r="Y29" s="99"/>
      <c r="Z29" s="99"/>
      <c r="AA29" s="99"/>
      <c r="AB29" s="99"/>
      <c r="AC29" s="99"/>
      <c r="AD29" s="99"/>
    </row>
    <row r="30" spans="1:32" s="152" customFormat="1" ht="15" customHeight="1" x14ac:dyDescent="0.25">
      <c r="A30" s="147"/>
      <c r="B30" s="125"/>
      <c r="C30" s="149"/>
      <c r="D30" s="125"/>
      <c r="E30" s="126"/>
      <c r="F30" s="46"/>
      <c r="G30" s="149"/>
      <c r="H30" s="151"/>
      <c r="I30" s="149"/>
      <c r="J30" s="26"/>
      <c r="K30" s="26"/>
      <c r="L30" s="26"/>
      <c r="M30" s="176"/>
      <c r="N30" s="176"/>
      <c r="O30" s="176"/>
      <c r="P30" s="176"/>
      <c r="Q30" s="176"/>
      <c r="R30" s="176"/>
      <c r="S30" s="176"/>
      <c r="T30" s="176"/>
      <c r="U30" s="176"/>
      <c r="V30" s="149"/>
      <c r="W30" s="125"/>
      <c r="X30" s="149"/>
      <c r="Y30" s="26"/>
      <c r="Z30" s="26"/>
      <c r="AA30" s="26"/>
      <c r="AB30" s="26"/>
      <c r="AC30" s="26"/>
      <c r="AD30" s="26"/>
      <c r="AE30" s="26"/>
      <c r="AF30" s="26"/>
    </row>
    <row r="31" spans="1:32" x14ac:dyDescent="0.25">
      <c r="A31" s="147"/>
      <c r="B31" s="125"/>
      <c r="C31" s="149"/>
      <c r="D31" s="125"/>
      <c r="E31" s="126"/>
      <c r="G31" s="149"/>
      <c r="H31" s="151"/>
      <c r="I31" s="149"/>
      <c r="J31" s="26"/>
      <c r="K31" s="26"/>
      <c r="L31" s="26"/>
      <c r="M31" s="176"/>
      <c r="N31" s="176"/>
      <c r="O31" s="176"/>
      <c r="P31" s="176"/>
      <c r="Q31" s="176"/>
      <c r="R31" s="176"/>
      <c r="S31" s="176"/>
      <c r="T31" s="176"/>
      <c r="U31" s="176"/>
      <c r="V31" s="149"/>
      <c r="W31" s="125"/>
      <c r="X31" s="149"/>
      <c r="Y31" s="99"/>
      <c r="Z31" s="99"/>
      <c r="AA31" s="99"/>
      <c r="AB31" s="99"/>
      <c r="AC31" s="99"/>
      <c r="AD31" s="99"/>
    </row>
    <row r="32" spans="1:32" x14ac:dyDescent="0.25">
      <c r="A32" s="147"/>
      <c r="B32" s="125"/>
      <c r="C32" s="149"/>
      <c r="D32" s="125"/>
      <c r="E32" s="126"/>
      <c r="G32" s="149"/>
      <c r="H32" s="151"/>
      <c r="I32" s="149"/>
      <c r="J32" s="26"/>
      <c r="K32" s="26"/>
      <c r="L32" s="125"/>
      <c r="M32" s="177"/>
      <c r="N32" s="177"/>
      <c r="O32" s="177"/>
      <c r="P32" s="177"/>
      <c r="Q32" s="177"/>
      <c r="R32" s="177"/>
      <c r="S32" s="177"/>
      <c r="T32" s="177"/>
      <c r="U32" s="177"/>
      <c r="V32" s="125"/>
      <c r="W32" s="125"/>
      <c r="X32" s="149"/>
      <c r="Y32" s="99"/>
      <c r="Z32" s="99"/>
      <c r="AA32" s="99"/>
      <c r="AB32" s="99"/>
      <c r="AC32" s="99"/>
      <c r="AD32" s="99"/>
    </row>
    <row r="33" spans="1:30" x14ac:dyDescent="0.25">
      <c r="A33" s="147"/>
      <c r="B33" s="125"/>
      <c r="C33" s="149"/>
      <c r="D33" s="125"/>
      <c r="E33" s="126"/>
      <c r="G33" s="149"/>
      <c r="H33" s="151"/>
      <c r="I33" s="149"/>
      <c r="J33" s="26"/>
      <c r="K33" s="26"/>
      <c r="L33" s="125"/>
      <c r="M33" s="177"/>
      <c r="N33" s="177"/>
      <c r="O33" s="177"/>
      <c r="P33" s="177"/>
      <c r="Q33" s="177"/>
      <c r="R33" s="177"/>
      <c r="S33" s="177"/>
      <c r="T33" s="177"/>
      <c r="U33" s="177"/>
      <c r="V33" s="125"/>
      <c r="W33" s="125"/>
      <c r="X33" s="149"/>
      <c r="Y33" s="99"/>
      <c r="Z33" s="99"/>
      <c r="AA33" s="99"/>
      <c r="AB33" s="99"/>
      <c r="AC33" s="99"/>
      <c r="AD33" s="99"/>
    </row>
    <row r="34" spans="1:30" x14ac:dyDescent="0.25">
      <c r="A34" s="147"/>
      <c r="B34" s="125"/>
      <c r="C34" s="149"/>
      <c r="D34" s="125"/>
      <c r="E34" s="126"/>
      <c r="G34" s="149"/>
      <c r="H34" s="151"/>
      <c r="I34" s="149"/>
      <c r="J34" s="26"/>
      <c r="K34" s="26"/>
      <c r="L34" s="125"/>
      <c r="M34" s="177"/>
      <c r="N34" s="177"/>
      <c r="O34" s="177"/>
      <c r="P34" s="177"/>
      <c r="Q34" s="177"/>
      <c r="R34" s="177"/>
      <c r="S34" s="177"/>
      <c r="T34" s="177"/>
      <c r="U34" s="177"/>
      <c r="V34" s="125"/>
      <c r="W34" s="125"/>
      <c r="X34" s="149"/>
      <c r="Y34" s="99"/>
      <c r="Z34" s="99"/>
      <c r="AA34" s="99"/>
      <c r="AB34" s="99"/>
      <c r="AC34" s="99"/>
      <c r="AD34" s="99"/>
    </row>
    <row r="35" spans="1:30" x14ac:dyDescent="0.25">
      <c r="A35" s="147"/>
      <c r="B35" s="125"/>
      <c r="C35" s="149"/>
      <c r="D35" s="125"/>
      <c r="E35" s="126"/>
      <c r="G35" s="149"/>
      <c r="H35" s="151"/>
      <c r="I35" s="149"/>
      <c r="J35" s="26"/>
      <c r="K35" s="26"/>
      <c r="L35" s="125"/>
      <c r="M35" s="177"/>
      <c r="N35" s="177"/>
      <c r="O35" s="177"/>
      <c r="P35" s="177"/>
      <c r="Q35" s="177"/>
      <c r="R35" s="177"/>
      <c r="S35" s="177"/>
      <c r="T35" s="177"/>
      <c r="U35" s="177"/>
      <c r="V35" s="125"/>
      <c r="W35" s="125"/>
      <c r="X35" s="149"/>
      <c r="Y35" s="99"/>
      <c r="Z35" s="99"/>
      <c r="AA35" s="99"/>
      <c r="AB35" s="99"/>
      <c r="AC35" s="99"/>
      <c r="AD35" s="99"/>
    </row>
    <row r="36" spans="1:30" x14ac:dyDescent="0.25">
      <c r="A36" s="147"/>
      <c r="B36" s="125"/>
      <c r="C36" s="149"/>
      <c r="D36" s="125"/>
      <c r="E36" s="126"/>
      <c r="G36" s="149"/>
      <c r="H36" s="151"/>
      <c r="I36" s="149"/>
      <c r="J36" s="26"/>
      <c r="K36" s="26"/>
      <c r="L36" s="125"/>
      <c r="M36" s="177"/>
      <c r="N36" s="177"/>
      <c r="O36" s="177"/>
      <c r="P36" s="177"/>
      <c r="Q36" s="177"/>
      <c r="R36" s="177"/>
      <c r="S36" s="177"/>
      <c r="T36" s="177"/>
      <c r="U36" s="177"/>
      <c r="V36" s="125"/>
      <c r="W36" s="125"/>
      <c r="X36" s="149"/>
      <c r="Y36" s="99"/>
      <c r="Z36" s="99"/>
      <c r="AA36" s="99"/>
      <c r="AB36" s="99"/>
      <c r="AC36" s="99"/>
      <c r="AD36" s="99"/>
    </row>
    <row r="37" spans="1:30" x14ac:dyDescent="0.25">
      <c r="A37" s="147"/>
      <c r="B37" s="125"/>
      <c r="C37" s="149"/>
      <c r="D37" s="125"/>
      <c r="E37" s="126"/>
      <c r="G37" s="149"/>
      <c r="H37" s="151"/>
      <c r="I37" s="149"/>
      <c r="J37" s="26"/>
      <c r="K37" s="26"/>
      <c r="L37" s="125"/>
      <c r="M37" s="177"/>
      <c r="N37" s="177"/>
      <c r="O37" s="177"/>
      <c r="P37" s="177"/>
      <c r="Q37" s="177"/>
      <c r="R37" s="177"/>
      <c r="S37" s="177"/>
      <c r="T37" s="177"/>
      <c r="U37" s="177"/>
      <c r="V37" s="125"/>
      <c r="W37" s="125"/>
      <c r="X37" s="149"/>
      <c r="Y37" s="99"/>
      <c r="Z37" s="99"/>
      <c r="AA37" s="99"/>
      <c r="AB37" s="99"/>
      <c r="AC37" s="99"/>
      <c r="AD37" s="99"/>
    </row>
    <row r="38" spans="1:30" x14ac:dyDescent="0.25">
      <c r="A38" s="147"/>
      <c r="B38" s="125"/>
      <c r="C38" s="149"/>
      <c r="D38" s="125"/>
      <c r="E38" s="126"/>
      <c r="G38" s="149"/>
      <c r="H38" s="151"/>
      <c r="I38" s="149"/>
      <c r="J38" s="26"/>
      <c r="K38" s="26"/>
      <c r="L38" s="125"/>
      <c r="M38" s="177"/>
      <c r="N38" s="177"/>
      <c r="O38" s="177"/>
      <c r="P38" s="177"/>
      <c r="Q38" s="177"/>
      <c r="R38" s="177"/>
      <c r="S38" s="177"/>
      <c r="T38" s="177"/>
      <c r="U38" s="177"/>
      <c r="V38" s="125"/>
      <c r="W38" s="125"/>
      <c r="X38" s="149"/>
      <c r="Y38" s="99"/>
      <c r="Z38" s="99"/>
      <c r="AA38" s="99"/>
      <c r="AB38" s="99"/>
      <c r="AC38" s="99"/>
      <c r="AD38" s="99"/>
    </row>
    <row r="39" spans="1:30" x14ac:dyDescent="0.25">
      <c r="A39" s="147"/>
      <c r="B39" s="125"/>
      <c r="C39" s="149"/>
      <c r="D39" s="125"/>
      <c r="E39" s="126"/>
      <c r="G39" s="149"/>
      <c r="H39" s="151"/>
      <c r="I39" s="149"/>
      <c r="J39" s="26"/>
      <c r="K39" s="26"/>
      <c r="L39" s="125"/>
      <c r="M39" s="177"/>
      <c r="N39" s="177"/>
      <c r="O39" s="177"/>
      <c r="P39" s="177"/>
      <c r="Q39" s="177"/>
      <c r="R39" s="177"/>
      <c r="S39" s="177"/>
      <c r="T39" s="177"/>
      <c r="U39" s="177"/>
      <c r="V39" s="125"/>
      <c r="W39" s="125"/>
      <c r="X39" s="149"/>
      <c r="Y39" s="99"/>
      <c r="Z39" s="99"/>
      <c r="AA39" s="99"/>
      <c r="AB39" s="99"/>
      <c r="AC39" s="99"/>
      <c r="AD39" s="99"/>
    </row>
    <row r="40" spans="1:30" x14ac:dyDescent="0.25">
      <c r="A40" s="147"/>
      <c r="B40" s="125"/>
      <c r="C40" s="149"/>
      <c r="D40" s="125"/>
      <c r="E40" s="126"/>
      <c r="G40" s="149"/>
      <c r="H40" s="151"/>
      <c r="I40" s="149"/>
      <c r="J40" s="26"/>
      <c r="K40" s="26"/>
      <c r="L40" s="125"/>
      <c r="M40" s="177"/>
      <c r="N40" s="177"/>
      <c r="O40" s="177"/>
      <c r="P40" s="177"/>
      <c r="Q40" s="177"/>
      <c r="R40" s="177"/>
      <c r="S40" s="177"/>
      <c r="T40" s="177"/>
      <c r="U40" s="177"/>
      <c r="V40" s="125"/>
      <c r="W40" s="125"/>
      <c r="X40" s="149"/>
      <c r="Y40" s="99"/>
      <c r="Z40" s="99"/>
      <c r="AA40" s="99"/>
      <c r="AB40" s="99"/>
      <c r="AC40" s="99"/>
      <c r="AD40" s="99"/>
    </row>
    <row r="41" spans="1:30" x14ac:dyDescent="0.25">
      <c r="A41" s="147"/>
      <c r="B41" s="125"/>
      <c r="C41" s="149"/>
      <c r="D41" s="125"/>
      <c r="E41" s="126"/>
      <c r="G41" s="149"/>
      <c r="H41" s="151"/>
      <c r="I41" s="149"/>
      <c r="J41" s="26"/>
      <c r="K41" s="26"/>
      <c r="L41" s="125"/>
      <c r="M41" s="177"/>
      <c r="N41" s="177"/>
      <c r="O41" s="177"/>
      <c r="P41" s="177"/>
      <c r="Q41" s="177"/>
      <c r="R41" s="177"/>
      <c r="S41" s="177"/>
      <c r="T41" s="177"/>
      <c r="U41" s="177"/>
      <c r="V41" s="125"/>
      <c r="W41" s="125"/>
      <c r="X41" s="149"/>
      <c r="Y41" s="99"/>
      <c r="Z41" s="99"/>
      <c r="AA41" s="99"/>
      <c r="AB41" s="99"/>
      <c r="AC41" s="99"/>
      <c r="AD41" s="99"/>
    </row>
    <row r="42" spans="1:30" x14ac:dyDescent="0.25">
      <c r="A42" s="147"/>
      <c r="B42" s="125"/>
      <c r="C42" s="149"/>
      <c r="D42" s="125"/>
      <c r="E42" s="126"/>
      <c r="G42" s="149"/>
      <c r="H42" s="151"/>
      <c r="I42" s="149"/>
      <c r="J42" s="26"/>
      <c r="K42" s="26"/>
      <c r="L42" s="125"/>
      <c r="M42" s="177"/>
      <c r="N42" s="177"/>
      <c r="O42" s="177"/>
      <c r="P42" s="177"/>
      <c r="Q42" s="177"/>
      <c r="R42" s="177"/>
      <c r="S42" s="177"/>
      <c r="T42" s="177"/>
      <c r="U42" s="177"/>
      <c r="V42" s="125"/>
      <c r="W42" s="125"/>
      <c r="X42" s="149"/>
      <c r="Y42" s="99"/>
      <c r="Z42" s="99"/>
      <c r="AA42" s="99"/>
      <c r="AB42" s="99"/>
      <c r="AC42" s="99"/>
      <c r="AD42" s="99"/>
    </row>
    <row r="43" spans="1:30" x14ac:dyDescent="0.25">
      <c r="A43" s="147"/>
      <c r="B43" s="125"/>
      <c r="C43" s="149"/>
      <c r="D43" s="125"/>
      <c r="E43" s="126"/>
      <c r="G43" s="149"/>
      <c r="H43" s="151"/>
      <c r="I43" s="149"/>
      <c r="J43" s="26"/>
      <c r="K43" s="26"/>
      <c r="L43" s="125"/>
      <c r="M43" s="177"/>
      <c r="N43" s="177"/>
      <c r="O43" s="177"/>
      <c r="P43" s="177"/>
      <c r="Q43" s="177"/>
      <c r="R43" s="177"/>
      <c r="S43" s="177"/>
      <c r="T43" s="177"/>
      <c r="U43" s="177"/>
      <c r="V43" s="125"/>
      <c r="W43" s="125"/>
      <c r="X43" s="149"/>
      <c r="Y43" s="99"/>
      <c r="Z43" s="99"/>
      <c r="AA43" s="99"/>
      <c r="AB43" s="99"/>
      <c r="AC43" s="99"/>
      <c r="AD43" s="99"/>
    </row>
    <row r="44" spans="1:30" x14ac:dyDescent="0.25">
      <c r="A44" s="147"/>
      <c r="B44" s="125"/>
      <c r="C44" s="149"/>
      <c r="D44" s="125"/>
      <c r="E44" s="126"/>
      <c r="G44" s="149"/>
      <c r="H44" s="151"/>
      <c r="I44" s="149"/>
      <c r="J44" s="26"/>
      <c r="K44" s="26"/>
      <c r="L44" s="125"/>
      <c r="M44" s="177"/>
      <c r="N44" s="177"/>
      <c r="O44" s="177"/>
      <c r="P44" s="177"/>
      <c r="Q44" s="177"/>
      <c r="R44" s="177"/>
      <c r="S44" s="177"/>
      <c r="T44" s="177"/>
      <c r="U44" s="177"/>
      <c r="V44" s="125"/>
      <c r="W44" s="125"/>
      <c r="X44" s="149"/>
      <c r="Y44" s="99"/>
      <c r="Z44" s="99"/>
      <c r="AA44" s="99"/>
      <c r="AB44" s="99"/>
      <c r="AC44" s="99"/>
      <c r="AD44" s="99"/>
    </row>
    <row r="45" spans="1:30" x14ac:dyDescent="0.25">
      <c r="A45" s="147"/>
      <c r="B45" s="125"/>
      <c r="C45" s="149"/>
      <c r="D45" s="125"/>
      <c r="E45" s="126"/>
      <c r="G45" s="149"/>
      <c r="H45" s="151"/>
      <c r="I45" s="149"/>
      <c r="J45" s="26"/>
      <c r="K45" s="26"/>
      <c r="L45" s="125"/>
      <c r="M45" s="177"/>
      <c r="N45" s="177"/>
      <c r="O45" s="177"/>
      <c r="P45" s="177"/>
      <c r="Q45" s="177"/>
      <c r="R45" s="177"/>
      <c r="S45" s="177"/>
      <c r="T45" s="177"/>
      <c r="U45" s="177"/>
      <c r="V45" s="125"/>
      <c r="W45" s="125"/>
      <c r="X45" s="149"/>
      <c r="Y45" s="99"/>
      <c r="Z45" s="99"/>
      <c r="AA45" s="99"/>
      <c r="AB45" s="99"/>
      <c r="AC45" s="99"/>
      <c r="AD45" s="99"/>
    </row>
    <row r="46" spans="1:30" x14ac:dyDescent="0.25">
      <c r="A46" s="147"/>
      <c r="B46" s="125"/>
      <c r="C46" s="149"/>
      <c r="D46" s="125"/>
      <c r="E46" s="126"/>
      <c r="G46" s="149"/>
      <c r="H46" s="151"/>
      <c r="I46" s="149"/>
      <c r="J46" s="26"/>
      <c r="K46" s="26"/>
      <c r="L46" s="125"/>
      <c r="M46" s="177"/>
      <c r="N46" s="177"/>
      <c r="O46" s="177"/>
      <c r="P46" s="177"/>
      <c r="Q46" s="177"/>
      <c r="R46" s="177"/>
      <c r="S46" s="177"/>
      <c r="T46" s="177"/>
      <c r="U46" s="177"/>
      <c r="V46" s="125"/>
      <c r="W46" s="125"/>
      <c r="X46" s="149"/>
      <c r="Y46" s="99"/>
      <c r="Z46" s="99"/>
      <c r="AA46" s="99"/>
      <c r="AB46" s="99"/>
      <c r="AC46" s="99"/>
      <c r="AD46" s="99"/>
    </row>
    <row r="47" spans="1:30" x14ac:dyDescent="0.25">
      <c r="A47" s="147"/>
      <c r="B47" s="125"/>
      <c r="C47" s="149"/>
      <c r="D47" s="125"/>
      <c r="E47" s="126"/>
      <c r="G47" s="149"/>
      <c r="H47" s="151"/>
      <c r="I47" s="149"/>
      <c r="J47" s="26"/>
      <c r="K47" s="26"/>
      <c r="L47" s="26"/>
      <c r="M47" s="176"/>
      <c r="N47" s="176"/>
      <c r="O47" s="176"/>
      <c r="P47" s="176"/>
      <c r="Q47" s="176"/>
      <c r="R47" s="176"/>
      <c r="S47" s="176"/>
      <c r="T47" s="176"/>
      <c r="U47" s="176"/>
      <c r="V47" s="149"/>
      <c r="W47" s="125"/>
      <c r="X47" s="149"/>
      <c r="Y47" s="99"/>
      <c r="Z47" s="99"/>
      <c r="AA47" s="99"/>
      <c r="AB47" s="99"/>
      <c r="AC47" s="99"/>
      <c r="AD47" s="99"/>
    </row>
    <row r="48" spans="1:30" x14ac:dyDescent="0.25">
      <c r="A48" s="147"/>
      <c r="B48" s="125"/>
      <c r="C48" s="149"/>
      <c r="D48" s="125"/>
      <c r="E48" s="126"/>
      <c r="G48" s="149"/>
      <c r="H48" s="151"/>
      <c r="I48" s="149"/>
      <c r="J48" s="26"/>
      <c r="K48" s="26"/>
      <c r="L48" s="26"/>
      <c r="M48" s="176"/>
      <c r="N48" s="176"/>
      <c r="O48" s="176"/>
      <c r="P48" s="176"/>
      <c r="Q48" s="176"/>
      <c r="R48" s="176"/>
      <c r="S48" s="176"/>
      <c r="T48" s="176"/>
      <c r="U48" s="176"/>
      <c r="V48" s="149"/>
      <c r="W48" s="125"/>
      <c r="X48" s="149"/>
      <c r="Y48" s="99"/>
      <c r="Z48" s="99"/>
      <c r="AA48" s="99"/>
      <c r="AB48" s="99"/>
      <c r="AC48" s="99"/>
      <c r="AD48" s="99"/>
    </row>
    <row r="49" spans="1:30" x14ac:dyDescent="0.25">
      <c r="A49" s="147"/>
      <c r="B49" s="125"/>
      <c r="C49" s="149"/>
      <c r="D49" s="125"/>
      <c r="E49" s="126"/>
      <c r="G49" s="149"/>
      <c r="H49" s="151"/>
      <c r="I49" s="149"/>
      <c r="J49" s="26"/>
      <c r="K49" s="26"/>
      <c r="L49" s="26"/>
      <c r="M49" s="176"/>
      <c r="N49" s="176"/>
      <c r="O49" s="176"/>
      <c r="P49" s="176"/>
      <c r="Q49" s="176"/>
      <c r="R49" s="176"/>
      <c r="S49" s="176"/>
      <c r="T49" s="176"/>
      <c r="U49" s="176"/>
      <c r="V49" s="149"/>
      <c r="W49" s="125"/>
      <c r="X49" s="149"/>
      <c r="Y49" s="99"/>
      <c r="Z49" s="99"/>
      <c r="AA49" s="99"/>
      <c r="AB49" s="99"/>
      <c r="AC49" s="99"/>
      <c r="AD49" s="99"/>
    </row>
    <row r="50" spans="1:30" x14ac:dyDescent="0.25">
      <c r="A50" s="147"/>
      <c r="B50" s="125"/>
      <c r="C50" s="149"/>
      <c r="D50" s="125"/>
      <c r="E50" s="126"/>
      <c r="G50" s="149"/>
      <c r="H50" s="151"/>
      <c r="I50" s="149"/>
      <c r="J50" s="26"/>
      <c r="K50" s="26"/>
      <c r="L50" s="26"/>
      <c r="M50" s="176"/>
      <c r="N50" s="176"/>
      <c r="O50" s="176"/>
      <c r="P50" s="176"/>
      <c r="Q50" s="176"/>
      <c r="R50" s="176"/>
      <c r="S50" s="176"/>
      <c r="T50" s="176"/>
      <c r="U50" s="176"/>
      <c r="V50" s="149"/>
      <c r="W50" s="125"/>
      <c r="X50" s="149"/>
      <c r="Y50" s="99"/>
      <c r="Z50" s="99"/>
      <c r="AA50" s="99"/>
      <c r="AB50" s="99"/>
      <c r="AC50" s="99"/>
      <c r="AD50" s="99"/>
    </row>
    <row r="51" spans="1:30" x14ac:dyDescent="0.25">
      <c r="A51" s="147"/>
      <c r="B51" s="125"/>
      <c r="C51" s="149"/>
      <c r="D51" s="125"/>
      <c r="E51" s="126"/>
      <c r="G51" s="149"/>
      <c r="H51" s="151"/>
      <c r="I51" s="149"/>
      <c r="J51" s="26"/>
      <c r="K51" s="26"/>
      <c r="L51" s="26"/>
      <c r="M51" s="176"/>
      <c r="N51" s="176"/>
      <c r="O51" s="176"/>
      <c r="P51" s="176"/>
      <c r="Q51" s="176"/>
      <c r="R51" s="176"/>
      <c r="S51" s="176"/>
      <c r="T51" s="176"/>
      <c r="U51" s="176"/>
      <c r="V51" s="149"/>
      <c r="W51" s="125"/>
      <c r="X51" s="149"/>
      <c r="Y51" s="99"/>
      <c r="Z51" s="99"/>
      <c r="AA51" s="99"/>
      <c r="AB51" s="99"/>
      <c r="AC51" s="99"/>
      <c r="AD51" s="99"/>
    </row>
    <row r="52" spans="1:30" x14ac:dyDescent="0.25">
      <c r="A52" s="147"/>
      <c r="B52" s="125"/>
      <c r="C52" s="149"/>
      <c r="D52" s="125"/>
      <c r="E52" s="126"/>
      <c r="G52" s="149"/>
      <c r="H52" s="151"/>
      <c r="I52" s="149"/>
      <c r="J52" s="26"/>
      <c r="K52" s="26"/>
      <c r="L52" s="26"/>
      <c r="M52" s="176"/>
      <c r="N52" s="176"/>
      <c r="O52" s="176"/>
      <c r="P52" s="176"/>
      <c r="Q52" s="176"/>
      <c r="R52" s="176"/>
      <c r="S52" s="176"/>
      <c r="T52" s="176"/>
      <c r="U52" s="176"/>
      <c r="V52" s="149"/>
      <c r="W52" s="125"/>
      <c r="X52" s="149"/>
      <c r="Y52" s="99"/>
      <c r="Z52" s="99"/>
      <c r="AA52" s="99"/>
      <c r="AB52" s="99"/>
      <c r="AC52" s="99"/>
      <c r="AD52" s="99"/>
    </row>
    <row r="53" spans="1:30" x14ac:dyDescent="0.25">
      <c r="A53" s="147"/>
      <c r="B53" s="125"/>
      <c r="C53" s="149"/>
      <c r="D53" s="125"/>
      <c r="E53" s="126"/>
      <c r="G53" s="149"/>
      <c r="H53" s="151"/>
      <c r="I53" s="149"/>
      <c r="J53" s="26"/>
      <c r="K53" s="26"/>
      <c r="L53" s="26"/>
      <c r="M53" s="176"/>
      <c r="N53" s="176"/>
      <c r="O53" s="176"/>
      <c r="P53" s="176"/>
      <c r="Q53" s="176"/>
      <c r="R53" s="176"/>
      <c r="S53" s="176"/>
      <c r="T53" s="176"/>
      <c r="U53" s="176"/>
      <c r="V53" s="149"/>
      <c r="W53" s="125"/>
      <c r="X53" s="149"/>
      <c r="Y53" s="99"/>
      <c r="Z53" s="99"/>
      <c r="AA53" s="99"/>
      <c r="AB53" s="99"/>
      <c r="AC53" s="99"/>
      <c r="AD53" s="99"/>
    </row>
    <row r="54" spans="1:30" x14ac:dyDescent="0.25">
      <c r="A54" s="147"/>
      <c r="B54" s="125"/>
      <c r="C54" s="149"/>
      <c r="D54" s="125"/>
      <c r="E54" s="126"/>
      <c r="G54" s="149"/>
      <c r="H54" s="151"/>
      <c r="I54" s="149"/>
      <c r="J54" s="26"/>
      <c r="K54" s="26"/>
      <c r="L54" s="26"/>
      <c r="M54" s="176"/>
      <c r="N54" s="176"/>
      <c r="O54" s="176"/>
      <c r="P54" s="176"/>
      <c r="Q54" s="176"/>
      <c r="R54" s="176"/>
      <c r="S54" s="176"/>
      <c r="T54" s="176"/>
      <c r="U54" s="176"/>
      <c r="V54" s="149"/>
      <c r="W54" s="125"/>
      <c r="X54" s="149"/>
      <c r="Y54" s="99"/>
      <c r="Z54" s="99"/>
      <c r="AA54" s="99"/>
      <c r="AB54" s="99"/>
      <c r="AC54" s="99"/>
      <c r="AD54" s="99"/>
    </row>
    <row r="55" spans="1:30" x14ac:dyDescent="0.25">
      <c r="A55" s="147"/>
      <c r="B55" s="125"/>
      <c r="C55" s="149"/>
      <c r="D55" s="125"/>
      <c r="E55" s="126"/>
      <c r="G55" s="149"/>
      <c r="H55" s="151"/>
      <c r="I55" s="149"/>
      <c r="J55" s="26"/>
      <c r="K55" s="26"/>
      <c r="L55" s="26"/>
      <c r="M55" s="176"/>
      <c r="N55" s="176"/>
      <c r="O55" s="176"/>
      <c r="P55" s="176"/>
      <c r="Q55" s="176"/>
      <c r="R55" s="176"/>
      <c r="S55" s="176"/>
      <c r="T55" s="176"/>
      <c r="U55" s="176"/>
      <c r="V55" s="149"/>
      <c r="W55" s="125"/>
      <c r="X55" s="149"/>
      <c r="Y55" s="99"/>
      <c r="Z55" s="99"/>
      <c r="AA55" s="99"/>
      <c r="AB55" s="99"/>
      <c r="AC55" s="99"/>
      <c r="AD55" s="99"/>
    </row>
    <row r="56" spans="1:30" x14ac:dyDescent="0.25">
      <c r="A56" s="147"/>
      <c r="B56" s="125"/>
      <c r="C56" s="149"/>
      <c r="D56" s="125"/>
      <c r="E56" s="126"/>
      <c r="G56" s="149"/>
      <c r="H56" s="151"/>
      <c r="I56" s="149"/>
      <c r="J56" s="26"/>
      <c r="K56" s="26"/>
      <c r="L56" s="26"/>
      <c r="M56" s="176"/>
      <c r="N56" s="176"/>
      <c r="O56" s="176"/>
      <c r="P56" s="176"/>
      <c r="Q56" s="176"/>
      <c r="R56" s="176"/>
      <c r="S56" s="176"/>
      <c r="T56" s="176"/>
      <c r="U56" s="176"/>
      <c r="V56" s="149"/>
      <c r="W56" s="125"/>
      <c r="X56" s="149"/>
      <c r="Y56" s="99"/>
      <c r="Z56" s="99"/>
      <c r="AA56" s="99"/>
      <c r="AB56" s="99"/>
      <c r="AC56" s="99"/>
      <c r="AD56" s="99"/>
    </row>
    <row r="57" spans="1:30" x14ac:dyDescent="0.25">
      <c r="A57" s="147"/>
      <c r="B57" s="125"/>
      <c r="C57" s="149"/>
      <c r="D57" s="125"/>
      <c r="E57" s="126"/>
      <c r="G57" s="149"/>
      <c r="H57" s="151"/>
      <c r="I57" s="149"/>
      <c r="J57" s="26"/>
      <c r="K57" s="26"/>
      <c r="L57" s="26"/>
      <c r="M57" s="176"/>
      <c r="N57" s="176"/>
      <c r="O57" s="176"/>
      <c r="P57" s="176"/>
      <c r="Q57" s="176"/>
      <c r="R57" s="176"/>
      <c r="S57" s="176"/>
      <c r="T57" s="176"/>
      <c r="U57" s="176"/>
      <c r="V57" s="149"/>
      <c r="W57" s="125"/>
      <c r="X57" s="149"/>
      <c r="Y57" s="99"/>
      <c r="Z57" s="99"/>
      <c r="AA57" s="99"/>
      <c r="AB57" s="99"/>
      <c r="AC57" s="99"/>
      <c r="AD57" s="99"/>
    </row>
    <row r="58" spans="1:30" x14ac:dyDescent="0.25">
      <c r="A58" s="147"/>
      <c r="B58" s="125"/>
      <c r="C58" s="149"/>
      <c r="D58" s="125"/>
      <c r="E58" s="126"/>
      <c r="G58" s="149"/>
      <c r="H58" s="151"/>
      <c r="I58" s="149"/>
      <c r="J58" s="26"/>
      <c r="K58" s="26"/>
      <c r="L58" s="26"/>
      <c r="M58" s="176"/>
      <c r="N58" s="176"/>
      <c r="O58" s="176"/>
      <c r="P58" s="176"/>
      <c r="Q58" s="176"/>
      <c r="R58" s="176"/>
      <c r="S58" s="176"/>
      <c r="T58" s="176"/>
      <c r="U58" s="176"/>
      <c r="V58" s="149"/>
      <c r="W58" s="125"/>
      <c r="X58" s="149"/>
      <c r="Y58" s="99"/>
      <c r="Z58" s="99"/>
      <c r="AA58" s="99"/>
      <c r="AB58" s="99"/>
      <c r="AC58" s="99"/>
      <c r="AD58" s="99"/>
    </row>
    <row r="59" spans="1:30" x14ac:dyDescent="0.25">
      <c r="A59" s="147"/>
      <c r="B59" s="125"/>
      <c r="C59" s="149"/>
      <c r="D59" s="125"/>
      <c r="E59" s="126"/>
      <c r="G59" s="149"/>
      <c r="H59" s="151"/>
      <c r="I59" s="149"/>
      <c r="J59" s="26"/>
      <c r="K59" s="26"/>
      <c r="L59" s="26"/>
      <c r="M59" s="176"/>
      <c r="N59" s="176"/>
      <c r="O59" s="176"/>
      <c r="P59" s="176"/>
      <c r="Q59" s="176"/>
      <c r="R59" s="176"/>
      <c r="S59" s="176"/>
      <c r="T59" s="176"/>
      <c r="U59" s="176"/>
      <c r="V59" s="149"/>
      <c r="W59" s="125"/>
      <c r="X59" s="149"/>
      <c r="Y59" s="99"/>
      <c r="Z59" s="99"/>
      <c r="AA59" s="99"/>
      <c r="AB59" s="99"/>
      <c r="AC59" s="99"/>
      <c r="AD59" s="99"/>
    </row>
    <row r="60" spans="1:30" x14ac:dyDescent="0.25">
      <c r="A60" s="147"/>
      <c r="B60" s="125"/>
      <c r="C60" s="149"/>
      <c r="D60" s="125"/>
      <c r="E60" s="126"/>
      <c r="G60" s="149"/>
      <c r="H60" s="151"/>
      <c r="I60" s="149"/>
      <c r="J60" s="26"/>
      <c r="K60" s="26"/>
      <c r="L60" s="26"/>
      <c r="M60" s="176"/>
      <c r="N60" s="176"/>
      <c r="O60" s="176"/>
      <c r="P60" s="176"/>
      <c r="Q60" s="176"/>
      <c r="R60" s="176"/>
      <c r="S60" s="176"/>
      <c r="T60" s="176"/>
      <c r="U60" s="176"/>
      <c r="V60" s="149"/>
      <c r="W60" s="125"/>
      <c r="X60" s="149"/>
      <c r="Y60" s="99"/>
      <c r="Z60" s="99"/>
      <c r="AA60" s="99"/>
      <c r="AB60" s="99"/>
      <c r="AC60" s="99"/>
      <c r="AD60" s="99"/>
    </row>
    <row r="61" spans="1:30" x14ac:dyDescent="0.25">
      <c r="A61" s="147"/>
      <c r="B61" s="125"/>
      <c r="C61" s="149"/>
      <c r="D61" s="125"/>
      <c r="E61" s="126"/>
      <c r="G61" s="149"/>
      <c r="H61" s="151"/>
      <c r="I61" s="149"/>
      <c r="J61" s="26"/>
      <c r="K61" s="26"/>
      <c r="L61" s="26"/>
      <c r="M61" s="176"/>
      <c r="N61" s="176"/>
      <c r="O61" s="176"/>
      <c r="P61" s="176"/>
      <c r="Q61" s="176"/>
      <c r="R61" s="176"/>
      <c r="S61" s="176"/>
      <c r="T61" s="176"/>
      <c r="U61" s="176"/>
      <c r="V61" s="149"/>
      <c r="W61" s="125"/>
      <c r="X61" s="149"/>
      <c r="Y61" s="99"/>
      <c r="Z61" s="99"/>
      <c r="AA61" s="99"/>
      <c r="AB61" s="99"/>
      <c r="AC61" s="99"/>
      <c r="AD61" s="99"/>
    </row>
    <row r="62" spans="1:30" x14ac:dyDescent="0.25">
      <c r="A62" s="147"/>
      <c r="B62" s="125"/>
      <c r="C62" s="149"/>
      <c r="D62" s="125"/>
      <c r="E62" s="126"/>
      <c r="G62" s="149"/>
      <c r="H62" s="151"/>
      <c r="I62" s="149"/>
      <c r="J62" s="26"/>
      <c r="K62" s="26"/>
      <c r="L62" s="26"/>
      <c r="M62" s="176"/>
      <c r="N62" s="176"/>
      <c r="O62" s="176"/>
      <c r="P62" s="176"/>
      <c r="Q62" s="176"/>
      <c r="R62" s="176"/>
      <c r="S62" s="176"/>
      <c r="T62" s="176"/>
      <c r="U62" s="176"/>
      <c r="V62" s="149"/>
      <c r="W62" s="125"/>
      <c r="X62" s="149"/>
      <c r="Y62" s="99"/>
      <c r="Z62" s="99"/>
      <c r="AA62" s="99"/>
      <c r="AB62" s="99"/>
      <c r="AC62" s="99"/>
      <c r="AD62" s="99"/>
    </row>
    <row r="63" spans="1:30" x14ac:dyDescent="0.25">
      <c r="A63" s="147"/>
      <c r="B63" s="125"/>
      <c r="C63" s="149"/>
      <c r="D63" s="125"/>
      <c r="E63" s="126"/>
      <c r="G63" s="149"/>
      <c r="H63" s="151"/>
      <c r="I63" s="149"/>
      <c r="J63" s="26"/>
      <c r="K63" s="26"/>
      <c r="L63" s="26"/>
      <c r="M63" s="176"/>
      <c r="N63" s="176"/>
      <c r="O63" s="176"/>
      <c r="P63" s="176"/>
      <c r="Q63" s="176"/>
      <c r="R63" s="176"/>
      <c r="S63" s="176"/>
      <c r="T63" s="176"/>
      <c r="U63" s="176"/>
      <c r="V63" s="149"/>
      <c r="W63" s="125"/>
      <c r="X63" s="149"/>
      <c r="Y63" s="99"/>
      <c r="Z63" s="99"/>
      <c r="AA63" s="99"/>
      <c r="AB63" s="99"/>
      <c r="AC63" s="99"/>
      <c r="AD63" s="99"/>
    </row>
    <row r="64" spans="1:30" x14ac:dyDescent="0.25">
      <c r="A64" s="147"/>
      <c r="B64" s="125"/>
      <c r="C64" s="149"/>
      <c r="D64" s="125"/>
      <c r="E64" s="126"/>
      <c r="G64" s="149"/>
      <c r="H64" s="151"/>
      <c r="I64" s="149"/>
      <c r="J64" s="26"/>
      <c r="K64" s="26"/>
      <c r="L64" s="26"/>
      <c r="M64" s="176"/>
      <c r="N64" s="176"/>
      <c r="O64" s="176"/>
      <c r="P64" s="176"/>
      <c r="Q64" s="176"/>
      <c r="R64" s="176"/>
      <c r="S64" s="176"/>
      <c r="T64" s="176"/>
      <c r="U64" s="176"/>
      <c r="V64" s="149"/>
      <c r="W64" s="125"/>
      <c r="X64" s="149"/>
      <c r="Y64" s="99"/>
      <c r="Z64" s="99"/>
      <c r="AA64" s="99"/>
      <c r="AB64" s="99"/>
      <c r="AC64" s="99"/>
      <c r="AD64" s="99"/>
    </row>
    <row r="65" spans="1:30" x14ac:dyDescent="0.25">
      <c r="A65" s="147"/>
      <c r="B65" s="125"/>
      <c r="C65" s="149"/>
      <c r="D65" s="125"/>
      <c r="E65" s="126"/>
      <c r="G65" s="149"/>
      <c r="H65" s="151"/>
      <c r="I65" s="149"/>
      <c r="J65" s="26"/>
      <c r="K65" s="26"/>
      <c r="L65" s="26"/>
      <c r="M65" s="176"/>
      <c r="N65" s="176"/>
      <c r="O65" s="176"/>
      <c r="P65" s="176"/>
      <c r="Q65" s="176"/>
      <c r="R65" s="176"/>
      <c r="S65" s="176"/>
      <c r="T65" s="176"/>
      <c r="U65" s="176"/>
      <c r="V65" s="149"/>
      <c r="W65" s="125"/>
      <c r="X65" s="149"/>
      <c r="Y65" s="99"/>
      <c r="Z65" s="99"/>
      <c r="AA65" s="99"/>
      <c r="AB65" s="99"/>
      <c r="AC65" s="99"/>
      <c r="AD65" s="99"/>
    </row>
    <row r="66" spans="1:30" x14ac:dyDescent="0.25">
      <c r="A66" s="147"/>
      <c r="B66" s="125"/>
      <c r="C66" s="149"/>
      <c r="D66" s="125"/>
      <c r="E66" s="126"/>
      <c r="G66" s="149"/>
      <c r="H66" s="151"/>
      <c r="I66" s="149"/>
      <c r="J66" s="26"/>
      <c r="K66" s="26"/>
      <c r="L66" s="26"/>
      <c r="M66" s="176"/>
      <c r="N66" s="176"/>
      <c r="O66" s="176"/>
      <c r="P66" s="176"/>
      <c r="Q66" s="176"/>
      <c r="R66" s="176"/>
      <c r="S66" s="176"/>
      <c r="T66" s="176"/>
      <c r="U66" s="176"/>
      <c r="V66" s="149"/>
      <c r="W66" s="125"/>
      <c r="X66" s="149"/>
      <c r="Y66" s="99"/>
      <c r="Z66" s="99"/>
      <c r="AA66" s="99"/>
      <c r="AB66" s="99"/>
      <c r="AC66" s="99"/>
      <c r="AD66" s="99"/>
    </row>
    <row r="67" spans="1:30" x14ac:dyDescent="0.25">
      <c r="A67" s="147"/>
      <c r="B67" s="125"/>
      <c r="C67" s="149"/>
      <c r="D67" s="125"/>
      <c r="E67" s="126"/>
      <c r="G67" s="149"/>
      <c r="H67" s="151"/>
      <c r="I67" s="149"/>
      <c r="J67" s="26"/>
      <c r="K67" s="26"/>
      <c r="L67" s="26"/>
      <c r="M67" s="176"/>
      <c r="N67" s="176"/>
      <c r="O67" s="176"/>
      <c r="P67" s="176"/>
      <c r="Q67" s="176"/>
      <c r="R67" s="176"/>
      <c r="S67" s="176"/>
      <c r="T67" s="176"/>
      <c r="U67" s="176"/>
      <c r="V67" s="149"/>
      <c r="W67" s="125"/>
      <c r="X67" s="149"/>
      <c r="Y67" s="99"/>
      <c r="Z67" s="99"/>
      <c r="AA67" s="99"/>
      <c r="AB67" s="99"/>
      <c r="AC67" s="99"/>
      <c r="AD67" s="99"/>
    </row>
    <row r="68" spans="1:30" x14ac:dyDescent="0.25">
      <c r="A68" s="147"/>
      <c r="B68" s="125"/>
      <c r="C68" s="149"/>
      <c r="D68" s="125"/>
      <c r="E68" s="126"/>
      <c r="G68" s="149"/>
      <c r="H68" s="151"/>
      <c r="I68" s="149"/>
      <c r="J68" s="26"/>
      <c r="K68" s="26"/>
      <c r="L68" s="26"/>
      <c r="M68" s="176"/>
      <c r="N68" s="176"/>
      <c r="O68" s="176"/>
      <c r="P68" s="176"/>
      <c r="Q68" s="176"/>
      <c r="R68" s="176"/>
      <c r="S68" s="176"/>
      <c r="T68" s="176"/>
      <c r="U68" s="176"/>
      <c r="V68" s="149"/>
      <c r="W68" s="125"/>
      <c r="X68" s="149"/>
      <c r="Y68" s="99"/>
      <c r="Z68" s="99"/>
      <c r="AA68" s="99"/>
      <c r="AB68" s="99"/>
      <c r="AC68" s="99"/>
      <c r="AD68" s="99"/>
    </row>
    <row r="69" spans="1:30" x14ac:dyDescent="0.25">
      <c r="A69" s="147"/>
      <c r="B69" s="125"/>
      <c r="C69" s="149"/>
      <c r="D69" s="125"/>
      <c r="E69" s="126"/>
      <c r="G69" s="149"/>
      <c r="H69" s="151"/>
      <c r="I69" s="149"/>
      <c r="J69" s="26"/>
      <c r="K69" s="26"/>
      <c r="L69" s="26"/>
      <c r="M69" s="176"/>
      <c r="N69" s="176"/>
      <c r="O69" s="176"/>
      <c r="P69" s="176"/>
      <c r="Q69" s="176"/>
      <c r="R69" s="176"/>
      <c r="S69" s="176"/>
      <c r="T69" s="176"/>
      <c r="U69" s="176"/>
      <c r="V69" s="149"/>
      <c r="W69" s="125"/>
      <c r="X69" s="149"/>
      <c r="Y69" s="99"/>
      <c r="Z69" s="99"/>
      <c r="AA69" s="99"/>
      <c r="AB69" s="99"/>
      <c r="AC69" s="99"/>
      <c r="AD69" s="99"/>
    </row>
    <row r="70" spans="1:30" x14ac:dyDescent="0.25">
      <c r="A70" s="147"/>
      <c r="B70" s="125"/>
      <c r="C70" s="149"/>
      <c r="D70" s="125"/>
      <c r="E70" s="126"/>
      <c r="G70" s="149"/>
      <c r="H70" s="151"/>
      <c r="I70" s="149"/>
      <c r="J70" s="26"/>
      <c r="K70" s="26"/>
      <c r="L70" s="26"/>
      <c r="M70" s="176"/>
      <c r="N70" s="176"/>
      <c r="O70" s="176"/>
      <c r="P70" s="176"/>
      <c r="Q70" s="176"/>
      <c r="R70" s="176"/>
      <c r="S70" s="176"/>
      <c r="T70" s="176"/>
      <c r="U70" s="176"/>
      <c r="V70" s="149"/>
      <c r="W70" s="125"/>
      <c r="X70" s="149"/>
      <c r="Y70" s="99"/>
      <c r="Z70" s="99"/>
      <c r="AA70" s="99"/>
      <c r="AB70" s="99"/>
      <c r="AC70" s="99"/>
      <c r="AD70" s="99"/>
    </row>
    <row r="71" spans="1:30" x14ac:dyDescent="0.25">
      <c r="A71" s="147"/>
      <c r="B71" s="125"/>
      <c r="C71" s="149"/>
      <c r="D71" s="125"/>
      <c r="E71" s="126"/>
      <c r="G71" s="149"/>
      <c r="H71" s="151"/>
      <c r="I71" s="149"/>
      <c r="J71" s="26"/>
      <c r="K71" s="26"/>
      <c r="L71" s="26"/>
      <c r="M71" s="176"/>
      <c r="N71" s="176"/>
      <c r="O71" s="176"/>
      <c r="P71" s="176"/>
      <c r="Q71" s="176"/>
      <c r="R71" s="176"/>
      <c r="S71" s="176"/>
      <c r="T71" s="176"/>
      <c r="U71" s="176"/>
      <c r="V71" s="149"/>
      <c r="W71" s="125"/>
      <c r="X71" s="149"/>
      <c r="Y71" s="99"/>
      <c r="Z71" s="99"/>
      <c r="AA71" s="99"/>
      <c r="AB71" s="99"/>
      <c r="AC71" s="99"/>
      <c r="AD71" s="99"/>
    </row>
    <row r="72" spans="1:30" x14ac:dyDescent="0.25">
      <c r="A72" s="147"/>
      <c r="B72" s="125"/>
      <c r="C72" s="149"/>
      <c r="D72" s="125"/>
      <c r="E72" s="126"/>
      <c r="G72" s="149"/>
      <c r="H72" s="151"/>
      <c r="I72" s="149"/>
      <c r="J72" s="26"/>
      <c r="K72" s="26"/>
      <c r="L72" s="26"/>
      <c r="M72" s="176"/>
      <c r="N72" s="176"/>
      <c r="O72" s="176"/>
      <c r="P72" s="176"/>
      <c r="Q72" s="176"/>
      <c r="R72" s="176"/>
      <c r="S72" s="176"/>
      <c r="T72" s="176"/>
      <c r="U72" s="176"/>
      <c r="V72" s="149"/>
      <c r="W72" s="125"/>
      <c r="X72" s="149"/>
      <c r="Y72" s="99"/>
      <c r="Z72" s="99"/>
      <c r="AA72" s="99"/>
      <c r="AB72" s="99"/>
      <c r="AC72" s="99"/>
      <c r="AD72" s="99"/>
    </row>
    <row r="73" spans="1:30" x14ac:dyDescent="0.25">
      <c r="A73" s="147"/>
      <c r="B73" s="125"/>
      <c r="C73" s="149"/>
      <c r="D73" s="125"/>
      <c r="E73" s="126"/>
      <c r="G73" s="149"/>
      <c r="H73" s="151"/>
      <c r="I73" s="149"/>
      <c r="J73" s="26"/>
      <c r="K73" s="26"/>
      <c r="L73" s="26"/>
      <c r="M73" s="176"/>
      <c r="N73" s="176"/>
      <c r="O73" s="176"/>
      <c r="P73" s="176"/>
      <c r="Q73" s="176"/>
      <c r="R73" s="176"/>
      <c r="S73" s="176"/>
      <c r="T73" s="176"/>
      <c r="U73" s="176"/>
      <c r="V73" s="149"/>
      <c r="W73" s="125"/>
      <c r="X73" s="149"/>
      <c r="Y73" s="99"/>
      <c r="Z73" s="99"/>
      <c r="AA73" s="99"/>
      <c r="AB73" s="99"/>
      <c r="AC73" s="99"/>
      <c r="AD73" s="99"/>
    </row>
    <row r="74" spans="1:30" x14ac:dyDescent="0.25">
      <c r="A74" s="147"/>
      <c r="B74" s="125"/>
      <c r="C74" s="149"/>
      <c r="D74" s="125"/>
      <c r="E74" s="126"/>
      <c r="G74" s="149"/>
      <c r="H74" s="151"/>
      <c r="I74" s="149"/>
      <c r="J74" s="26"/>
      <c r="K74" s="26"/>
      <c r="L74" s="26"/>
      <c r="M74" s="176"/>
      <c r="N74" s="176"/>
      <c r="O74" s="176"/>
      <c r="P74" s="176"/>
      <c r="Q74" s="176"/>
      <c r="R74" s="176"/>
      <c r="S74" s="176"/>
      <c r="T74" s="176"/>
      <c r="U74" s="176"/>
      <c r="V74" s="149"/>
      <c r="W74" s="125"/>
      <c r="X74" s="149"/>
      <c r="Y74" s="99"/>
      <c r="Z74" s="99"/>
      <c r="AA74" s="99"/>
      <c r="AB74" s="99"/>
      <c r="AC74" s="99"/>
      <c r="AD74" s="99"/>
    </row>
    <row r="75" spans="1:30" x14ac:dyDescent="0.25">
      <c r="A75" s="147"/>
      <c r="B75" s="125"/>
      <c r="C75" s="149"/>
      <c r="D75" s="125"/>
      <c r="E75" s="126"/>
      <c r="G75" s="149"/>
      <c r="H75" s="151"/>
      <c r="I75" s="149"/>
      <c r="J75" s="26"/>
      <c r="K75" s="26"/>
      <c r="L75" s="26"/>
      <c r="M75" s="176"/>
      <c r="N75" s="176"/>
      <c r="O75" s="176"/>
      <c r="P75" s="176"/>
      <c r="Q75" s="176"/>
      <c r="R75" s="176"/>
      <c r="S75" s="176"/>
      <c r="T75" s="176"/>
      <c r="U75" s="176"/>
      <c r="V75" s="149"/>
      <c r="W75" s="125"/>
      <c r="X75" s="149"/>
      <c r="Y75" s="99"/>
      <c r="Z75" s="99"/>
      <c r="AA75" s="99"/>
      <c r="AB75" s="99"/>
      <c r="AC75" s="99"/>
      <c r="AD75" s="99"/>
    </row>
    <row r="76" spans="1:30" x14ac:dyDescent="0.25">
      <c r="A76" s="147"/>
      <c r="B76" s="125"/>
      <c r="C76" s="149"/>
      <c r="D76" s="125"/>
      <c r="E76" s="126"/>
      <c r="G76" s="149"/>
      <c r="H76" s="151"/>
      <c r="I76" s="149"/>
      <c r="J76" s="26"/>
      <c r="K76" s="26"/>
      <c r="L76" s="26"/>
      <c r="M76" s="176"/>
      <c r="N76" s="176"/>
      <c r="O76" s="176"/>
      <c r="P76" s="176"/>
      <c r="Q76" s="176"/>
      <c r="R76" s="176"/>
      <c r="S76" s="176"/>
      <c r="T76" s="176"/>
      <c r="U76" s="176"/>
      <c r="V76" s="149"/>
      <c r="W76" s="125"/>
      <c r="X76" s="149"/>
      <c r="Y76" s="99"/>
      <c r="Z76" s="99"/>
      <c r="AA76" s="99"/>
      <c r="AB76" s="99"/>
      <c r="AC76" s="99"/>
      <c r="AD76" s="99"/>
    </row>
    <row r="77" spans="1:30" x14ac:dyDescent="0.25">
      <c r="A77" s="147"/>
      <c r="B77" s="125"/>
      <c r="C77" s="149"/>
      <c r="D77" s="125"/>
      <c r="E77" s="126"/>
      <c r="G77" s="149"/>
      <c r="H77" s="151"/>
      <c r="I77" s="149"/>
      <c r="J77" s="26"/>
      <c r="K77" s="26"/>
      <c r="L77" s="26"/>
      <c r="M77" s="176"/>
      <c r="N77" s="176"/>
      <c r="O77" s="176"/>
      <c r="P77" s="176"/>
      <c r="Q77" s="176"/>
      <c r="R77" s="176"/>
      <c r="S77" s="176"/>
      <c r="T77" s="176"/>
      <c r="U77" s="176"/>
      <c r="V77" s="149"/>
      <c r="W77" s="125"/>
      <c r="X77" s="149"/>
      <c r="Y77" s="99"/>
      <c r="Z77" s="99"/>
      <c r="AA77" s="99"/>
      <c r="AB77" s="99"/>
      <c r="AC77" s="99"/>
      <c r="AD77" s="99"/>
    </row>
    <row r="78" spans="1:30" x14ac:dyDescent="0.25">
      <c r="A78" s="147"/>
      <c r="B78" s="125"/>
      <c r="C78" s="149"/>
      <c r="D78" s="125"/>
      <c r="E78" s="126"/>
      <c r="G78" s="149"/>
      <c r="H78" s="151"/>
      <c r="I78" s="149"/>
      <c r="J78" s="26"/>
      <c r="K78" s="26"/>
      <c r="L78" s="26"/>
      <c r="M78" s="176"/>
      <c r="N78" s="176"/>
      <c r="O78" s="176"/>
      <c r="P78" s="176"/>
      <c r="Q78" s="176"/>
      <c r="R78" s="176"/>
      <c r="S78" s="176"/>
      <c r="T78" s="176"/>
      <c r="U78" s="176"/>
      <c r="V78" s="149"/>
      <c r="W78" s="125"/>
      <c r="X78" s="149"/>
      <c r="Y78" s="99"/>
      <c r="Z78" s="99"/>
      <c r="AA78" s="99"/>
      <c r="AB78" s="99"/>
      <c r="AC78" s="99"/>
      <c r="AD78" s="99"/>
    </row>
    <row r="79" spans="1:30" x14ac:dyDescent="0.25">
      <c r="A79" s="147"/>
      <c r="B79" s="125"/>
      <c r="C79" s="149"/>
      <c r="D79" s="125"/>
      <c r="E79" s="126"/>
      <c r="G79" s="149"/>
      <c r="H79" s="151"/>
      <c r="I79" s="149"/>
      <c r="J79" s="26"/>
      <c r="K79" s="26"/>
      <c r="L79" s="26"/>
      <c r="M79" s="176"/>
      <c r="N79" s="176"/>
      <c r="O79" s="176"/>
      <c r="P79" s="176"/>
      <c r="Q79" s="176"/>
      <c r="R79" s="176"/>
      <c r="S79" s="176"/>
      <c r="T79" s="176"/>
      <c r="U79" s="176"/>
      <c r="V79" s="149"/>
      <c r="W79" s="125"/>
      <c r="X79" s="149"/>
      <c r="Y79" s="99"/>
      <c r="Z79" s="99"/>
      <c r="AA79" s="99"/>
      <c r="AB79" s="99"/>
      <c r="AC79" s="99"/>
      <c r="AD79" s="99"/>
    </row>
    <row r="80" spans="1:30" x14ac:dyDescent="0.25">
      <c r="A80" s="147"/>
      <c r="B80" s="125"/>
      <c r="C80" s="149"/>
      <c r="D80" s="125"/>
      <c r="E80" s="126"/>
      <c r="G80" s="149"/>
      <c r="H80" s="151"/>
      <c r="I80" s="149"/>
      <c r="J80" s="26"/>
      <c r="K80" s="26"/>
      <c r="L80" s="26"/>
      <c r="M80" s="176"/>
      <c r="N80" s="176"/>
      <c r="O80" s="176"/>
      <c r="P80" s="176"/>
      <c r="Q80" s="176"/>
      <c r="R80" s="176"/>
      <c r="S80" s="176"/>
      <c r="T80" s="176"/>
      <c r="U80" s="176"/>
      <c r="V80" s="149"/>
      <c r="W80" s="125"/>
      <c r="X80" s="149"/>
      <c r="Y80" s="99"/>
      <c r="Z80" s="99"/>
      <c r="AA80" s="99"/>
      <c r="AB80" s="99"/>
      <c r="AC80" s="99"/>
      <c r="AD80" s="99"/>
    </row>
    <row r="81" spans="1:30" x14ac:dyDescent="0.25">
      <c r="A81" s="147"/>
      <c r="B81" s="125"/>
      <c r="C81" s="149"/>
      <c r="D81" s="125"/>
      <c r="E81" s="126"/>
      <c r="G81" s="149"/>
      <c r="H81" s="151"/>
      <c r="I81" s="149"/>
      <c r="J81" s="26"/>
      <c r="K81" s="26"/>
      <c r="L81" s="26"/>
      <c r="M81" s="176"/>
      <c r="N81" s="176"/>
      <c r="O81" s="176"/>
      <c r="P81" s="176"/>
      <c r="Q81" s="176"/>
      <c r="R81" s="176"/>
      <c r="S81" s="176"/>
      <c r="T81" s="176"/>
      <c r="U81" s="176"/>
      <c r="V81" s="149"/>
      <c r="W81" s="125"/>
      <c r="X81" s="149"/>
      <c r="Y81" s="99"/>
      <c r="Z81" s="99"/>
      <c r="AA81" s="99"/>
      <c r="AB81" s="99"/>
      <c r="AC81" s="99"/>
      <c r="AD81" s="99"/>
    </row>
    <row r="82" spans="1:30" x14ac:dyDescent="0.25">
      <c r="A82" s="147"/>
      <c r="B82" s="125"/>
      <c r="C82" s="149"/>
      <c r="D82" s="125"/>
      <c r="E82" s="126"/>
      <c r="G82" s="149"/>
      <c r="H82" s="151"/>
      <c r="I82" s="149"/>
      <c r="J82" s="26"/>
      <c r="K82" s="26"/>
      <c r="L82" s="26"/>
      <c r="M82" s="176"/>
      <c r="N82" s="176"/>
      <c r="O82" s="176"/>
      <c r="P82" s="176"/>
      <c r="Q82" s="176"/>
      <c r="R82" s="176"/>
      <c r="S82" s="176"/>
      <c r="T82" s="176"/>
      <c r="U82" s="176"/>
      <c r="V82" s="149"/>
      <c r="W82" s="125"/>
      <c r="X82" s="149"/>
      <c r="Y82" s="99"/>
      <c r="Z82" s="99"/>
      <c r="AA82" s="99"/>
      <c r="AB82" s="99"/>
      <c r="AC82" s="99"/>
      <c r="AD82" s="99"/>
    </row>
    <row r="83" spans="1:30" x14ac:dyDescent="0.25">
      <c r="A83" s="147"/>
      <c r="B83" s="125"/>
      <c r="C83" s="149"/>
      <c r="D83" s="125"/>
      <c r="E83" s="126"/>
      <c r="G83" s="149"/>
      <c r="H83" s="151"/>
      <c r="I83" s="149"/>
      <c r="J83" s="26"/>
      <c r="K83" s="26"/>
      <c r="L83" s="26"/>
      <c r="M83" s="176"/>
      <c r="N83" s="176"/>
      <c r="O83" s="176"/>
      <c r="P83" s="176"/>
      <c r="Q83" s="176"/>
      <c r="R83" s="176"/>
      <c r="S83" s="176"/>
      <c r="T83" s="176"/>
      <c r="U83" s="176"/>
      <c r="V83" s="149"/>
      <c r="W83" s="125"/>
      <c r="X83" s="149"/>
      <c r="Y83" s="99"/>
      <c r="Z83" s="99"/>
      <c r="AA83" s="99"/>
      <c r="AB83" s="99"/>
      <c r="AC83" s="99"/>
      <c r="AD83" s="99"/>
    </row>
    <row r="84" spans="1:30" x14ac:dyDescent="0.25">
      <c r="A84" s="147"/>
      <c r="B84" s="125"/>
      <c r="C84" s="149"/>
      <c r="D84" s="125"/>
      <c r="E84" s="126"/>
      <c r="G84" s="149"/>
      <c r="H84" s="151"/>
      <c r="I84" s="149"/>
      <c r="J84" s="26"/>
      <c r="K84" s="26"/>
      <c r="L84" s="26"/>
      <c r="M84" s="176"/>
      <c r="N84" s="176"/>
      <c r="O84" s="176"/>
      <c r="P84" s="176"/>
      <c r="Q84" s="176"/>
      <c r="R84" s="176"/>
      <c r="S84" s="176"/>
      <c r="T84" s="176"/>
      <c r="U84" s="176"/>
      <c r="V84" s="149"/>
      <c r="W84" s="125"/>
      <c r="X84" s="149"/>
      <c r="Y84" s="99"/>
      <c r="Z84" s="99"/>
      <c r="AA84" s="99"/>
      <c r="AB84" s="99"/>
      <c r="AC84" s="99"/>
      <c r="AD84" s="99"/>
    </row>
    <row r="85" spans="1:30" x14ac:dyDescent="0.25">
      <c r="A85" s="147"/>
      <c r="B85" s="125"/>
      <c r="C85" s="149"/>
      <c r="D85" s="125"/>
      <c r="E85" s="126"/>
      <c r="G85" s="149"/>
      <c r="H85" s="151"/>
      <c r="I85" s="149"/>
      <c r="J85" s="26"/>
      <c r="K85" s="26"/>
      <c r="L85" s="26"/>
      <c r="M85" s="176"/>
      <c r="N85" s="176"/>
      <c r="O85" s="176"/>
      <c r="P85" s="176"/>
      <c r="Q85" s="176"/>
      <c r="R85" s="176"/>
      <c r="S85" s="176"/>
      <c r="T85" s="176"/>
      <c r="U85" s="176"/>
      <c r="V85" s="149"/>
      <c r="W85" s="125"/>
      <c r="X85" s="149"/>
      <c r="Y85" s="99"/>
      <c r="Z85" s="99"/>
      <c r="AA85" s="99"/>
      <c r="AB85" s="99"/>
      <c r="AC85" s="99"/>
      <c r="AD85" s="99"/>
    </row>
    <row r="86" spans="1:30" x14ac:dyDescent="0.25">
      <c r="A86" s="147"/>
      <c r="B86" s="125"/>
      <c r="C86" s="149"/>
      <c r="D86" s="125"/>
      <c r="E86" s="126"/>
      <c r="G86" s="149"/>
      <c r="H86" s="151"/>
      <c r="I86" s="149"/>
      <c r="J86" s="26"/>
      <c r="K86" s="26"/>
      <c r="L86" s="26"/>
      <c r="M86" s="176"/>
      <c r="N86" s="176"/>
      <c r="O86" s="176"/>
      <c r="P86" s="176"/>
      <c r="Q86" s="176"/>
      <c r="R86" s="176"/>
      <c r="S86" s="176"/>
      <c r="T86" s="176"/>
      <c r="U86" s="176"/>
      <c r="V86" s="149"/>
      <c r="W86" s="125"/>
      <c r="X86" s="149"/>
      <c r="Y86" s="99"/>
      <c r="Z86" s="99"/>
      <c r="AA86" s="99"/>
      <c r="AB86" s="99"/>
      <c r="AC86" s="99"/>
      <c r="AD86" s="99"/>
    </row>
    <row r="87" spans="1:30" x14ac:dyDescent="0.25">
      <c r="A87" s="147"/>
      <c r="B87" s="125"/>
      <c r="C87" s="149"/>
      <c r="D87" s="125"/>
      <c r="E87" s="126"/>
      <c r="G87" s="149"/>
      <c r="H87" s="151"/>
      <c r="I87" s="149"/>
      <c r="J87" s="26"/>
      <c r="K87" s="26"/>
      <c r="L87" s="26"/>
      <c r="M87" s="176"/>
      <c r="N87" s="176"/>
      <c r="O87" s="176"/>
      <c r="P87" s="176"/>
      <c r="Q87" s="176"/>
      <c r="R87" s="176"/>
      <c r="S87" s="176"/>
      <c r="T87" s="176"/>
      <c r="U87" s="176"/>
      <c r="V87" s="149"/>
      <c r="W87" s="125"/>
      <c r="X87" s="149"/>
      <c r="Y87" s="99"/>
      <c r="Z87" s="99"/>
      <c r="AA87" s="99"/>
      <c r="AB87" s="99"/>
      <c r="AC87" s="99"/>
      <c r="AD87" s="99"/>
    </row>
    <row r="88" spans="1:30" x14ac:dyDescent="0.25">
      <c r="A88" s="147"/>
      <c r="B88" s="125"/>
      <c r="C88" s="149"/>
      <c r="D88" s="125"/>
      <c r="E88" s="126"/>
      <c r="G88" s="149"/>
      <c r="H88" s="151"/>
      <c r="I88" s="149"/>
      <c r="J88" s="26"/>
      <c r="K88" s="26"/>
      <c r="L88" s="26"/>
      <c r="M88" s="176"/>
      <c r="N88" s="176"/>
      <c r="O88" s="176"/>
      <c r="P88" s="176"/>
      <c r="Q88" s="176"/>
      <c r="R88" s="176"/>
      <c r="S88" s="176"/>
      <c r="T88" s="176"/>
      <c r="U88" s="176"/>
      <c r="V88" s="149"/>
      <c r="W88" s="125"/>
      <c r="X88" s="149"/>
      <c r="Y88" s="99"/>
      <c r="Z88" s="99"/>
      <c r="AA88" s="99"/>
      <c r="AB88" s="99"/>
      <c r="AC88" s="99"/>
      <c r="AD88" s="99"/>
    </row>
    <row r="89" spans="1:30" x14ac:dyDescent="0.25">
      <c r="A89" s="147"/>
      <c r="B89" s="125"/>
      <c r="C89" s="149"/>
      <c r="D89" s="125"/>
      <c r="E89" s="126"/>
      <c r="G89" s="149"/>
      <c r="H89" s="151"/>
      <c r="I89" s="149"/>
      <c r="J89" s="26"/>
      <c r="K89" s="26"/>
      <c r="L89" s="26"/>
      <c r="M89" s="176"/>
      <c r="N89" s="176"/>
      <c r="O89" s="176"/>
      <c r="P89" s="176"/>
      <c r="Q89" s="176"/>
      <c r="R89" s="176"/>
      <c r="S89" s="176"/>
      <c r="T89" s="176"/>
      <c r="U89" s="176"/>
      <c r="V89" s="149"/>
      <c r="W89" s="125"/>
      <c r="X89" s="149"/>
      <c r="Y89" s="99"/>
      <c r="Z89" s="99"/>
      <c r="AA89" s="99"/>
      <c r="AB89" s="99"/>
      <c r="AC89" s="99"/>
      <c r="AD89" s="99"/>
    </row>
    <row r="90" spans="1:30" x14ac:dyDescent="0.25">
      <c r="A90" s="147"/>
      <c r="B90" s="125"/>
      <c r="C90" s="149"/>
      <c r="D90" s="125"/>
      <c r="E90" s="126"/>
      <c r="G90" s="149"/>
      <c r="H90" s="151"/>
      <c r="I90" s="149"/>
      <c r="J90" s="26"/>
      <c r="K90" s="26"/>
      <c r="L90" s="26"/>
      <c r="M90" s="176"/>
      <c r="N90" s="176"/>
      <c r="O90" s="176"/>
      <c r="P90" s="176"/>
      <c r="Q90" s="176"/>
      <c r="R90" s="176"/>
      <c r="S90" s="176"/>
      <c r="T90" s="176"/>
      <c r="U90" s="176"/>
      <c r="V90" s="149"/>
      <c r="W90" s="125"/>
      <c r="X90" s="149"/>
      <c r="Y90" s="99"/>
      <c r="Z90" s="99"/>
      <c r="AA90" s="99"/>
      <c r="AB90" s="99"/>
      <c r="AC90" s="99"/>
      <c r="AD90" s="99"/>
    </row>
    <row r="91" spans="1:30" x14ac:dyDescent="0.25">
      <c r="A91" s="147"/>
      <c r="B91" s="125"/>
      <c r="C91" s="149"/>
      <c r="D91" s="125"/>
      <c r="E91" s="126"/>
      <c r="G91" s="149"/>
      <c r="H91" s="151"/>
      <c r="I91" s="149"/>
      <c r="J91" s="26"/>
      <c r="K91" s="26"/>
      <c r="L91" s="26"/>
      <c r="M91" s="176"/>
      <c r="N91" s="176"/>
      <c r="O91" s="176"/>
      <c r="P91" s="176"/>
      <c r="Q91" s="176"/>
      <c r="R91" s="176"/>
      <c r="S91" s="176"/>
      <c r="T91" s="176"/>
      <c r="U91" s="176"/>
      <c r="V91" s="149"/>
      <c r="W91" s="125"/>
      <c r="X91" s="149"/>
      <c r="Y91" s="99"/>
      <c r="Z91" s="99"/>
      <c r="AA91" s="99"/>
      <c r="AB91" s="99"/>
      <c r="AC91" s="99"/>
      <c r="AD91" s="99"/>
    </row>
  </sheetData>
  <sortState ref="B11:X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2019-09-17T10:33:41Z</dcterms:modified>
</cp:coreProperties>
</file>