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AE15" i="2"/>
  <c r="AF15" i="2" s="1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J15" i="2" l="1"/>
  <c r="K20" i="2"/>
  <c r="K21" i="2" s="1"/>
  <c r="F20" i="2"/>
  <c r="F21" i="2" s="1"/>
  <c r="H20" i="2"/>
  <c r="H21" i="2" s="1"/>
  <c r="G20" i="2"/>
  <c r="G21" i="2" s="1"/>
  <c r="AR15" i="2"/>
  <c r="E20" i="2"/>
  <c r="L20" i="2"/>
  <c r="I20" i="2"/>
  <c r="I21" i="2" s="1"/>
  <c r="M20" i="2" l="1"/>
  <c r="E21" i="2"/>
  <c r="M21" i="2" s="1"/>
  <c r="N20" i="2"/>
  <c r="O21" i="2"/>
  <c r="J21" i="2"/>
  <c r="J20" i="2"/>
  <c r="O20" i="2"/>
  <c r="L21" i="2" l="1"/>
  <c r="N21" i="2"/>
</calcChain>
</file>

<file path=xl/sharedStrings.xml><?xml version="1.0" encoding="utf-8"?>
<sst xmlns="http://schemas.openxmlformats.org/spreadsheetml/2006/main" count="95" uniqueCount="42">
  <si>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</si>
  <si>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</si>
  <si>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</si>
  <si>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</si>
  <si>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</si>
  <si>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</si>
  <si>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</si>
  <si>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</si>
  <si>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</si>
  <si>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</si>
  <si>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</si>
  <si>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</si>
  <si>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</si>
  <si>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</si>
  <si>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</si>
  <si>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 xml:space="preserve">Juha-Pekka Ukkola </t>
  </si>
  <si>
    <t>14.</t>
  </si>
  <si>
    <t>MuPS</t>
  </si>
  <si>
    <t>8.11.1979</t>
  </si>
  <si>
    <t>NaPa</t>
  </si>
  <si>
    <t>SiKi</t>
  </si>
  <si>
    <t>4.</t>
  </si>
  <si>
    <t>6.</t>
  </si>
  <si>
    <t>3.</t>
  </si>
  <si>
    <t>8.</t>
  </si>
  <si>
    <t>12.</t>
  </si>
  <si>
    <t>MuPS  2</t>
  </si>
  <si>
    <t>maakuntasarja</t>
  </si>
  <si>
    <t>1.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</si>
  <si>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</si>
  <si>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</si>
  <si>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</si>
  <si>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</si>
  <si>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</si>
  <si>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</si>
  <si>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</si>
  <si>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</si>
  <si>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</si>
  <si>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</si>
  <si>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</si>
  <si>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NaPa = Napapiirin Pesis-Team, Rovaniemi  (1998)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</si>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</sst>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15</v>
      </c>
      <c r="C1" s="2"/>
      <c r="D1" s="3"/>
      <c r="E1" s="4" t="s">
        <v>18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40" t="s">
        <v>32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1996</v>
      </c>
      <c r="Y4" s="35" t="s">
        <v>21</v>
      </c>
      <c r="Z4" s="44" t="s">
        <v>26</v>
      </c>
      <c r="AA4" s="22"/>
      <c r="AB4" s="69" t="s">
        <v>27</v>
      </c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1997</v>
      </c>
      <c r="Y5" s="35" t="s">
        <v>28</v>
      </c>
      <c r="Z5" s="44" t="s">
        <v>26</v>
      </c>
      <c r="AA5" s="22"/>
      <c r="AB5" s="69" t="s">
        <v>27</v>
      </c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1998</v>
      </c>
      <c r="Y6" s="35" t="s">
        <v>25</v>
      </c>
      <c r="Z6" s="44" t="s">
        <v>26</v>
      </c>
      <c r="AA6" s="22"/>
      <c r="AB6" s="22"/>
      <c r="AC6" s="22"/>
      <c r="AD6" s="3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1999</v>
      </c>
      <c r="Y7" s="35" t="s">
        <v>29</v>
      </c>
      <c r="Z7" s="44" t="s">
        <v>26</v>
      </c>
      <c r="AA7" s="22"/>
      <c r="AB7" s="69" t="s">
        <v>27</v>
      </c>
      <c r="AC7" s="22"/>
      <c r="AD7" s="3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2000</v>
      </c>
      <c r="C8" s="35" t="s">
        <v>16</v>
      </c>
      <c r="D8" s="44" t="s">
        <v>17</v>
      </c>
      <c r="E8" s="22">
        <v>26</v>
      </c>
      <c r="F8" s="22">
        <v>0</v>
      </c>
      <c r="G8" s="22">
        <v>1</v>
      </c>
      <c r="H8" s="34">
        <v>5</v>
      </c>
      <c r="I8" s="22">
        <v>54</v>
      </c>
      <c r="J8" s="45">
        <v>0.33333333333333331</v>
      </c>
      <c r="K8" s="21">
        <v>162</v>
      </c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/>
      <c r="Y8" s="35"/>
      <c r="Z8" s="44"/>
      <c r="AA8" s="22"/>
      <c r="AB8" s="22"/>
      <c r="AC8" s="22"/>
      <c r="AD8" s="34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2001</v>
      </c>
      <c r="Y9" s="22" t="s">
        <v>21</v>
      </c>
      <c r="Z9" s="44" t="s">
        <v>17</v>
      </c>
      <c r="AA9" s="22">
        <v>16</v>
      </c>
      <c r="AB9" s="22">
        <v>2</v>
      </c>
      <c r="AC9" s="22">
        <v>5</v>
      </c>
      <c r="AD9" s="22">
        <v>23</v>
      </c>
      <c r="AE9" s="22">
        <v>62</v>
      </c>
      <c r="AF9" s="28">
        <v>0.51659999999999995</v>
      </c>
      <c r="AG9" s="70">
        <v>120</v>
      </c>
      <c r="AH9" s="13"/>
      <c r="AI9" s="13"/>
      <c r="AJ9" s="13"/>
      <c r="AK9" s="13"/>
      <c r="AL9" s="18"/>
      <c r="AM9" s="22">
        <v>1</v>
      </c>
      <c r="AN9" s="22">
        <v>0</v>
      </c>
      <c r="AO9" s="22">
        <v>0</v>
      </c>
      <c r="AP9" s="22">
        <v>1</v>
      </c>
      <c r="AQ9" s="22">
        <v>4</v>
      </c>
      <c r="AR9" s="48">
        <v>0.57140000000000002</v>
      </c>
      <c r="AS9" s="71">
        <v>7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2002</v>
      </c>
      <c r="Y10" s="22" t="s">
        <v>22</v>
      </c>
      <c r="Z10" s="44" t="s">
        <v>17</v>
      </c>
      <c r="AA10" s="22">
        <v>18</v>
      </c>
      <c r="AB10" s="22">
        <v>1</v>
      </c>
      <c r="AC10" s="22">
        <v>6</v>
      </c>
      <c r="AD10" s="22">
        <v>20</v>
      </c>
      <c r="AE10" s="22">
        <v>85</v>
      </c>
      <c r="AF10" s="28">
        <v>0.55920000000000003</v>
      </c>
      <c r="AG10" s="70">
        <v>152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7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2003</v>
      </c>
      <c r="Y11" s="22" t="s">
        <v>24</v>
      </c>
      <c r="Z11" s="44" t="s">
        <v>19</v>
      </c>
      <c r="AA11" s="22">
        <v>16</v>
      </c>
      <c r="AB11" s="22">
        <v>0</v>
      </c>
      <c r="AC11" s="22">
        <v>9</v>
      </c>
      <c r="AD11" s="22">
        <v>12</v>
      </c>
      <c r="AE11" s="22">
        <v>70</v>
      </c>
      <c r="AF11" s="28">
        <v>0.60340000000000005</v>
      </c>
      <c r="AG11" s="70">
        <v>116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7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2004</v>
      </c>
      <c r="Y12" s="22" t="s">
        <v>22</v>
      </c>
      <c r="Z12" s="44" t="s">
        <v>19</v>
      </c>
      <c r="AA12" s="22">
        <v>13</v>
      </c>
      <c r="AB12" s="22">
        <v>0</v>
      </c>
      <c r="AC12" s="22">
        <v>6</v>
      </c>
      <c r="AD12" s="22">
        <v>13</v>
      </c>
      <c r="AE12" s="22">
        <v>54</v>
      </c>
      <c r="AF12" s="28">
        <v>0.53459999999999996</v>
      </c>
      <c r="AG12" s="70">
        <v>101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7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4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>
        <v>2007</v>
      </c>
      <c r="Y13" s="22" t="s">
        <v>21</v>
      </c>
      <c r="Z13" s="44" t="s">
        <v>20</v>
      </c>
      <c r="AA13" s="22">
        <v>18</v>
      </c>
      <c r="AB13" s="22">
        <v>1</v>
      </c>
      <c r="AC13" s="22">
        <v>11</v>
      </c>
      <c r="AD13" s="22">
        <v>25</v>
      </c>
      <c r="AE13" s="22">
        <v>102</v>
      </c>
      <c r="AF13" s="28">
        <v>0.71830000000000005</v>
      </c>
      <c r="AG13" s="70">
        <v>142</v>
      </c>
      <c r="AH13" s="13"/>
      <c r="AI13" s="13"/>
      <c r="AJ13" s="13"/>
      <c r="AK13" s="13" t="s">
        <v>24</v>
      </c>
      <c r="AL13" s="18"/>
      <c r="AM13" s="22">
        <v>2</v>
      </c>
      <c r="AN13" s="22">
        <v>0</v>
      </c>
      <c r="AO13" s="22">
        <v>0</v>
      </c>
      <c r="AP13" s="22">
        <v>0</v>
      </c>
      <c r="AQ13" s="22">
        <v>5</v>
      </c>
      <c r="AR13" s="48">
        <v>0.5</v>
      </c>
      <c r="AS13" s="71">
        <v>10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4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2008</v>
      </c>
      <c r="Y14" s="22" t="s">
        <v>23</v>
      </c>
      <c r="Z14" s="44" t="s">
        <v>17</v>
      </c>
      <c r="AA14" s="22">
        <v>8</v>
      </c>
      <c r="AB14" s="22">
        <v>0</v>
      </c>
      <c r="AC14" s="22">
        <v>1</v>
      </c>
      <c r="AD14" s="22">
        <v>12</v>
      </c>
      <c r="AE14" s="22">
        <v>24</v>
      </c>
      <c r="AF14" s="28">
        <v>0.5333</v>
      </c>
      <c r="AG14" s="70">
        <v>45</v>
      </c>
      <c r="AH14" s="13"/>
      <c r="AI14" s="13"/>
      <c r="AJ14" s="13"/>
      <c r="AK14" s="13"/>
      <c r="AL14" s="18"/>
      <c r="AM14" s="22">
        <v>3</v>
      </c>
      <c r="AN14" s="22">
        <v>0</v>
      </c>
      <c r="AO14" s="22">
        <v>0</v>
      </c>
      <c r="AP14" s="22">
        <v>2</v>
      </c>
      <c r="AQ14" s="22">
        <v>11</v>
      </c>
      <c r="AR14" s="48">
        <v>0.44</v>
      </c>
      <c r="AS14" s="71">
        <v>25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36" t="s">
        <v>35</v>
      </c>
      <c r="C15" s="49"/>
      <c r="D15" s="50"/>
      <c r="E15" s="51">
        <f>SUM(E4:E14)</f>
        <v>26</v>
      </c>
      <c r="F15" s="51">
        <f>SUM(F4:F14)</f>
        <v>0</v>
      </c>
      <c r="G15" s="51">
        <f>SUM(G4:G14)</f>
        <v>1</v>
      </c>
      <c r="H15" s="51">
        <f>SUM(H4:H14)</f>
        <v>5</v>
      </c>
      <c r="I15" s="51">
        <f>SUM(I4:I14)</f>
        <v>54</v>
      </c>
      <c r="J15" s="52">
        <f>PRODUCT(I15/K15)</f>
        <v>0.33333333333333331</v>
      </c>
      <c r="K15" s="39">
        <f>SUM(K4:K14)</f>
        <v>162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9">
        <f>SUM(W4:W14)</f>
        <v>0</v>
      </c>
      <c r="X15" s="11" t="s">
        <v>35</v>
      </c>
      <c r="Y15" s="12"/>
      <c r="Z15" s="10"/>
      <c r="AA15" s="51">
        <f>SUM(AA4:AA14)</f>
        <v>89</v>
      </c>
      <c r="AB15" s="51">
        <f>SUM(AB4:AB14)</f>
        <v>4</v>
      </c>
      <c r="AC15" s="51">
        <f>SUM(AC4:AC14)</f>
        <v>38</v>
      </c>
      <c r="AD15" s="51">
        <f>SUM(AD4:AD14)</f>
        <v>105</v>
      </c>
      <c r="AE15" s="51">
        <f>SUM(AE4:AE14)</f>
        <v>397</v>
      </c>
      <c r="AF15" s="52">
        <f>PRODUCT(AE15/AG15)</f>
        <v>0.58727810650887569</v>
      </c>
      <c r="AG15" s="39">
        <f>SUM(AG4:AG14)</f>
        <v>676</v>
      </c>
      <c r="AH15" s="17"/>
      <c r="AI15" s="15"/>
      <c r="AJ15" s="53"/>
      <c r="AK15" s="54"/>
      <c r="AL15" s="18"/>
      <c r="AM15" s="51">
        <f>SUM(AM4:AM14)</f>
        <v>6</v>
      </c>
      <c r="AN15" s="51">
        <f>SUM(AN4:AN14)</f>
        <v>0</v>
      </c>
      <c r="AO15" s="51">
        <f>SUM(AO4:AO14)</f>
        <v>0</v>
      </c>
      <c r="AP15" s="51">
        <f>SUM(AP4:AP14)</f>
        <v>3</v>
      </c>
      <c r="AQ15" s="51">
        <f>SUM(AQ4:AQ14)</f>
        <v>20</v>
      </c>
      <c r="AR15" s="52">
        <f>PRODUCT(AQ15/AS15)</f>
        <v>0.47619047619047616</v>
      </c>
      <c r="AS15" s="43">
        <f>SUM(AS4:AS14)</f>
        <v>42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36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37</v>
      </c>
      <c r="O17" s="13" t="s">
        <v>38</v>
      </c>
      <c r="Q17" s="25"/>
      <c r="R17" s="25" t="s">
        <v>12</v>
      </c>
      <c r="S17" s="25"/>
      <c r="T17" s="24" t="s">
        <v>41</v>
      </c>
      <c r="U17" s="18"/>
      <c r="V17" s="21"/>
      <c r="W17" s="21"/>
      <c r="X17" s="59"/>
      <c r="Y17" s="59"/>
      <c r="Z17" s="59"/>
      <c r="AA17" s="59"/>
      <c r="AB17" s="59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39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0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 t="s">
        <v>40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14</v>
      </c>
      <c r="C19" s="64"/>
      <c r="D19" s="65"/>
      <c r="E19" s="60">
        <f>PRODUCT(E15+Q15)</f>
        <v>26</v>
      </c>
      <c r="F19" s="60">
        <f>PRODUCT(F15+R15)</f>
        <v>0</v>
      </c>
      <c r="G19" s="60">
        <f>PRODUCT(G15+S15)</f>
        <v>1</v>
      </c>
      <c r="H19" s="60">
        <f>PRODUCT(H15+T15)</f>
        <v>5</v>
      </c>
      <c r="I19" s="60">
        <f>PRODUCT(I15+U15)</f>
        <v>54</v>
      </c>
      <c r="J19" s="61">
        <v>0</v>
      </c>
      <c r="K19" s="24">
        <f>PRODUCT(K15+W15)</f>
        <v>162</v>
      </c>
      <c r="L19" s="62">
        <v>0</v>
      </c>
      <c r="M19" s="62">
        <v>0</v>
      </c>
      <c r="N19" s="62">
        <v>0</v>
      </c>
      <c r="O19" s="62">
        <v>0</v>
      </c>
      <c r="Q19" s="25"/>
      <c r="R19" s="25"/>
      <c r="S19" s="25"/>
      <c r="T19" s="24" t="s">
        <v>13</v>
      </c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32</v>
      </c>
      <c r="C20" s="19"/>
      <c r="D20" s="29"/>
      <c r="E20" s="60">
        <f>PRODUCT(AA15+AM15)</f>
        <v>95</v>
      </c>
      <c r="F20" s="60">
        <f>PRODUCT(AB15+AN15)</f>
        <v>4</v>
      </c>
      <c r="G20" s="60">
        <f>PRODUCT(AC15+AO15)</f>
        <v>38</v>
      </c>
      <c r="H20" s="60">
        <f>PRODUCT(AD15+AP15)</f>
        <v>108</v>
      </c>
      <c r="I20" s="60">
        <f>PRODUCT(AE15+AQ15)</f>
        <v>417</v>
      </c>
      <c r="J20" s="61">
        <f>PRODUCT(I20/K20)</f>
        <v>0.58077994428969359</v>
      </c>
      <c r="K20" s="18">
        <f>PRODUCT(AG15+AS15)</f>
        <v>718</v>
      </c>
      <c r="L20" s="62">
        <f>PRODUCT((F20+G20)/E20)</f>
        <v>0.44210526315789472</v>
      </c>
      <c r="M20" s="62">
        <f>PRODUCT(H20/E20)</f>
        <v>1.1368421052631579</v>
      </c>
      <c r="N20" s="62">
        <f>PRODUCT((F20+G20+H20)/E20)</f>
        <v>1.5789473684210527</v>
      </c>
      <c r="O20" s="62">
        <f>PRODUCT(I20/E20)</f>
        <v>4.3894736842105262</v>
      </c>
      <c r="Q20" s="25"/>
      <c r="R20" s="25"/>
      <c r="S20" s="24"/>
      <c r="T20" s="24"/>
      <c r="U20" s="18"/>
      <c r="V20" s="18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35</v>
      </c>
      <c r="C21" s="67"/>
      <c r="D21" s="68"/>
      <c r="E21" s="60">
        <f>SUM(E18:E20)</f>
        <v>121</v>
      </c>
      <c r="F21" s="60">
        <f t="shared" ref="F21:I21" si="0">SUM(F18:F20)</f>
        <v>4</v>
      </c>
      <c r="G21" s="60">
        <f t="shared" si="0"/>
        <v>39</v>
      </c>
      <c r="H21" s="60">
        <f t="shared" si="0"/>
        <v>113</v>
      </c>
      <c r="I21" s="60">
        <f t="shared" si="0"/>
        <v>471</v>
      </c>
      <c r="J21" s="61">
        <f>PRODUCT(I21/K21)</f>
        <v>0.53522727272727277</v>
      </c>
      <c r="K21" s="24">
        <f>SUM(K18:K20)</f>
        <v>880</v>
      </c>
      <c r="L21" s="62">
        <f>PRODUCT((F21+G21)/E21)</f>
        <v>0.35537190082644626</v>
      </c>
      <c r="M21" s="62">
        <f>PRODUCT(H21/E21)</f>
        <v>0.93388429752066116</v>
      </c>
      <c r="N21" s="62">
        <f>PRODUCT((F21+G21+H21)/E21)</f>
        <v>1.2892561983471074</v>
      </c>
      <c r="O21" s="62">
        <f>PRODUCT(I21/E21)</f>
        <v>3.8925619834710745</v>
      </c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2018-11-27T19:39:15Z</dcterms:modified>
</cp:coreProperties>
</file>