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2" i="1" l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N17" i="1" s="1"/>
  <c r="X12" i="1"/>
  <c r="H17" i="1" s="1"/>
  <c r="W12" i="1"/>
  <c r="G17" i="1" s="1"/>
  <c r="V12" i="1"/>
  <c r="F17" i="1" s="1"/>
  <c r="U12" i="1"/>
  <c r="E17" i="1" s="1"/>
  <c r="L17" i="1" l="1"/>
  <c r="K17" i="1"/>
  <c r="M17" i="1"/>
  <c r="O12" i="1"/>
  <c r="O16" i="1" s="1"/>
  <c r="O19" i="1" s="1"/>
  <c r="M12" i="1" l="1"/>
  <c r="L12" i="1"/>
  <c r="K12" i="1"/>
  <c r="J12" i="1"/>
  <c r="I12" i="1"/>
  <c r="N12" i="1" s="1"/>
  <c r="H12" i="1"/>
  <c r="H16" i="1" s="1"/>
  <c r="H19" i="1" s="1"/>
  <c r="G12" i="1"/>
  <c r="G16" i="1" s="1"/>
  <c r="G19" i="1" s="1"/>
  <c r="F12" i="1"/>
  <c r="F16" i="1" s="1"/>
  <c r="F19" i="1" s="1"/>
  <c r="E12" i="1"/>
  <c r="E16" i="1" s="1"/>
  <c r="D13" i="1" l="1"/>
  <c r="I16" i="1"/>
  <c r="I19" i="1" s="1"/>
  <c r="N19" i="1" s="1"/>
  <c r="N16" i="1"/>
  <c r="L16" i="1"/>
  <c r="E19" i="1"/>
  <c r="K16" i="1"/>
  <c r="M16" i="1" l="1"/>
  <c r="L19" i="1"/>
  <c r="M19" i="1"/>
  <c r="K19" i="1"/>
</calcChain>
</file>

<file path=xl/sharedStrings.xml><?xml version="1.0" encoding="utf-8"?>
<sst xmlns="http://schemas.openxmlformats.org/spreadsheetml/2006/main" count="128" uniqueCount="87">
  <si>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</si>
  <si>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</si>
  <si>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</si>
  <si>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</si>
  <si>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</si>
  <si>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</si>
  <si>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</si>
  <si>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</si>
  <si>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</si>
  <si>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</si>
  <si>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</si>
  <si>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</si>
  <si>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</si>
  <si>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</si>
  <si>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</si>
  <si>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</si>
  <si>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</si>
  <si>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</si>
  <si>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</si>
  <si>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</si>
  <si>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</si>
  <si>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</si>
  <si>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</si>
  <si>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</si>
  <si>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</si>
  <si>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</si>
  <si>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</si>
  <si>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</si>
  <si>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</si>
  <si>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</si>
  <si>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</si>
  <si>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</si>
  <si>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</si>
  <si>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</si>
  <si>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</si>
  <si>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</si>
  <si>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</si>
  <si>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</si>
  <si>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</si>
  <si>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Lipottaret</t>
  </si>
  <si>
    <t>Lippo Juniorit = Oulun Lippo Juniorit  (2003),  kasvattajaseura</t>
  </si>
  <si>
    <t>Lipottaret = Oulun Lipottaret  (2014)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</si>
  <si>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</si>
  <si>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</si>
  <si>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</si>
  <si>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</si>
  <si>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</si>
  <si>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</si>
  <si>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</si>
  <si>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</si>
  <si>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</si>
  <si>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</si>
  <si>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</si>
  <si>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</si>
  <si>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</si>
  <si>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</si>
  <si>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</si>
  <si>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7.</t>
  </si>
  <si>
    <t>Roosa Törmänen</t>
  </si>
  <si>
    <t>15.8.1998   Helsinki</t>
  </si>
  <si>
    <t>01.07. 2017  Imatra</t>
  </si>
  <si>
    <t xml:space="preserve">  1-2  (2-2, 2-2, 0-1)</t>
  </si>
  <si>
    <t>2k</t>
  </si>
  <si>
    <t>1</t>
  </si>
  <si>
    <t>6/8</t>
  </si>
  <si>
    <t>4/5</t>
  </si>
  <si>
    <t>2/2</t>
  </si>
  <si>
    <t>0/1</t>
  </si>
  <si>
    <t>Sarita Heikkinen</t>
  </si>
  <si>
    <t>13.05. 2017  Lipottaret - Pesäakarhut  1-2  (2-12, 7-6, 0-1)</t>
  </si>
  <si>
    <t xml:space="preserve">  18 v   8 kk 28 pv</t>
  </si>
  <si>
    <t>10.  ottelu</t>
  </si>
  <si>
    <t>14.06. 2017  Lipottaret - SMJ  2-0  (6-2, 7-1)</t>
  </si>
  <si>
    <t xml:space="preserve">  18 v   9 kk 30 pv</t>
  </si>
  <si>
    <t>Lippo Juniorit</t>
  </si>
  <si>
    <t>9.</t>
  </si>
  <si>
    <t>34.  ottelu</t>
  </si>
  <si>
    <t>26.05. 2018  Lipottaret - Pesäkarhut  0-2  (2-3, 3-6)</t>
  </si>
  <si>
    <t>Pesäkarhut</t>
  </si>
  <si>
    <t>Pesäkarhut = Pesäkarhut, Pori  (1985)</t>
  </si>
  <si>
    <t>L+T</t>
  </si>
  <si>
    <t xml:space="preserve">Lyöty </t>
  </si>
  <si>
    <t xml:space="preserve">Tuotu </t>
  </si>
  <si>
    <t>ykköspesis</t>
  </si>
  <si>
    <t>Pesäkarhut  2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</si>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</sst>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1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5" style="61" customWidth="1"/>
    <col min="5" max="12" width="5.7109375" style="61" customWidth="1"/>
    <col min="13" max="13" width="6.28515625" style="61" customWidth="1"/>
    <col min="14" max="14" width="8.425781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5" customWidth="1"/>
    <col min="37" max="37" width="6.7109375" style="25" customWidth="1"/>
    <col min="38" max="38" width="34.425781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58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2014</v>
      </c>
      <c r="C4" s="63"/>
      <c r="D4" s="64" t="s">
        <v>74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8"/>
      <c r="O4" s="24"/>
      <c r="P4" s="18"/>
      <c r="Q4" s="18"/>
      <c r="R4" s="18"/>
      <c r="S4" s="18"/>
      <c r="T4" s="37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2015</v>
      </c>
      <c r="C5" s="63"/>
      <c r="D5" s="64" t="s">
        <v>39</v>
      </c>
      <c r="E5" s="63"/>
      <c r="F5" s="65" t="s">
        <v>38</v>
      </c>
      <c r="G5" s="66"/>
      <c r="H5" s="67"/>
      <c r="I5" s="63"/>
      <c r="J5" s="63"/>
      <c r="K5" s="63"/>
      <c r="L5" s="63"/>
      <c r="M5" s="63"/>
      <c r="N5" s="6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101">
        <v>2016</v>
      </c>
      <c r="C6" s="101"/>
      <c r="D6" s="102" t="s">
        <v>39</v>
      </c>
      <c r="E6" s="101"/>
      <c r="F6" s="103" t="s">
        <v>83</v>
      </c>
      <c r="G6" s="105"/>
      <c r="H6" s="73"/>
      <c r="I6" s="101"/>
      <c r="J6" s="101"/>
      <c r="K6" s="101"/>
      <c r="L6" s="101"/>
      <c r="M6" s="101"/>
      <c r="N6" s="104"/>
      <c r="O6" s="100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2017</v>
      </c>
      <c r="C7" s="26" t="s">
        <v>57</v>
      </c>
      <c r="D7" s="29" t="s">
        <v>39</v>
      </c>
      <c r="E7" s="26">
        <v>26</v>
      </c>
      <c r="F7" s="26">
        <v>0</v>
      </c>
      <c r="G7" s="26">
        <v>2</v>
      </c>
      <c r="H7" s="26">
        <v>18</v>
      </c>
      <c r="I7" s="26">
        <v>107</v>
      </c>
      <c r="J7" s="26">
        <v>38</v>
      </c>
      <c r="K7" s="26">
        <v>51</v>
      </c>
      <c r="L7" s="26">
        <v>16</v>
      </c>
      <c r="M7" s="26">
        <v>2</v>
      </c>
      <c r="N7" s="30">
        <v>0.53500000000000003</v>
      </c>
      <c r="O7" s="69">
        <v>200</v>
      </c>
      <c r="P7" s="18"/>
      <c r="Q7" s="18"/>
      <c r="R7" s="18"/>
      <c r="S7" s="18"/>
      <c r="T7" s="24"/>
      <c r="U7" s="26">
        <v>3</v>
      </c>
      <c r="V7" s="26">
        <v>0</v>
      </c>
      <c r="W7" s="26">
        <v>0</v>
      </c>
      <c r="X7" s="26">
        <v>2</v>
      </c>
      <c r="Y7" s="26">
        <v>9</v>
      </c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2018</v>
      </c>
      <c r="C8" s="26" t="s">
        <v>75</v>
      </c>
      <c r="D8" s="29" t="s">
        <v>39</v>
      </c>
      <c r="E8" s="26">
        <v>22</v>
      </c>
      <c r="F8" s="26">
        <v>2</v>
      </c>
      <c r="G8" s="26">
        <v>5</v>
      </c>
      <c r="H8" s="26">
        <v>18</v>
      </c>
      <c r="I8" s="26">
        <v>102</v>
      </c>
      <c r="J8" s="26">
        <v>15</v>
      </c>
      <c r="K8" s="26">
        <v>49</v>
      </c>
      <c r="L8" s="26">
        <v>31</v>
      </c>
      <c r="M8" s="26">
        <v>7</v>
      </c>
      <c r="N8" s="30">
        <v>0.59640000000000004</v>
      </c>
      <c r="O8" s="69">
        <v>171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01">
        <v>2019</v>
      </c>
      <c r="C9" s="101"/>
      <c r="D9" s="102" t="s">
        <v>84</v>
      </c>
      <c r="E9" s="101"/>
      <c r="F9" s="103" t="s">
        <v>83</v>
      </c>
      <c r="G9" s="105"/>
      <c r="H9" s="73"/>
      <c r="I9" s="101"/>
      <c r="J9" s="101"/>
      <c r="K9" s="101"/>
      <c r="L9" s="101"/>
      <c r="M9" s="101"/>
      <c r="N9" s="104"/>
      <c r="O9" s="69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85</v>
      </c>
      <c r="D10" s="29" t="s">
        <v>78</v>
      </c>
      <c r="E10" s="26">
        <v>11</v>
      </c>
      <c r="F10" s="26">
        <v>0</v>
      </c>
      <c r="G10" s="26">
        <v>4</v>
      </c>
      <c r="H10" s="26">
        <v>5</v>
      </c>
      <c r="I10" s="26">
        <v>23</v>
      </c>
      <c r="J10" s="26">
        <v>10</v>
      </c>
      <c r="K10" s="26">
        <v>5</v>
      </c>
      <c r="L10" s="26">
        <v>4</v>
      </c>
      <c r="M10" s="26">
        <v>4</v>
      </c>
      <c r="N10" s="30">
        <v>0.46</v>
      </c>
      <c r="O10" s="69">
        <v>50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>
        <v>1</v>
      </c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2020</v>
      </c>
      <c r="C11" s="26" t="s">
        <v>86</v>
      </c>
      <c r="D11" s="29" t="s">
        <v>78</v>
      </c>
      <c r="E11" s="26">
        <v>17</v>
      </c>
      <c r="F11" s="26">
        <v>1</v>
      </c>
      <c r="G11" s="26">
        <v>3</v>
      </c>
      <c r="H11" s="26">
        <v>9</v>
      </c>
      <c r="I11" s="26">
        <v>38</v>
      </c>
      <c r="J11" s="26">
        <v>17</v>
      </c>
      <c r="K11" s="26">
        <v>9</v>
      </c>
      <c r="L11" s="26">
        <v>8</v>
      </c>
      <c r="M11" s="26">
        <v>4</v>
      </c>
      <c r="N11" s="30">
        <v>0.60299999999999998</v>
      </c>
      <c r="O11" s="69">
        <v>63</v>
      </c>
      <c r="P11" s="18"/>
      <c r="Q11" s="18"/>
      <c r="R11" s="18"/>
      <c r="S11" s="18"/>
      <c r="T11" s="24"/>
      <c r="U11" s="26">
        <v>7</v>
      </c>
      <c r="V11" s="26">
        <v>0</v>
      </c>
      <c r="W11" s="26">
        <v>1</v>
      </c>
      <c r="X11" s="26">
        <v>4</v>
      </c>
      <c r="Y11" s="26">
        <v>11</v>
      </c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76</v>
      </c>
      <c r="F12" s="18">
        <f t="shared" si="0"/>
        <v>3</v>
      </c>
      <c r="G12" s="18">
        <f t="shared" si="0"/>
        <v>14</v>
      </c>
      <c r="H12" s="18">
        <f t="shared" si="0"/>
        <v>50</v>
      </c>
      <c r="I12" s="18">
        <f t="shared" si="0"/>
        <v>270</v>
      </c>
      <c r="J12" s="18">
        <f t="shared" si="0"/>
        <v>80</v>
      </c>
      <c r="K12" s="18">
        <f t="shared" si="0"/>
        <v>114</v>
      </c>
      <c r="L12" s="18">
        <f t="shared" si="0"/>
        <v>59</v>
      </c>
      <c r="M12" s="18">
        <f t="shared" si="0"/>
        <v>17</v>
      </c>
      <c r="N12" s="31">
        <f>PRODUCT(I12/O12)</f>
        <v>0.55785123966942152</v>
      </c>
      <c r="O12" s="32">
        <f>SUM(O1:O11)</f>
        <v>484</v>
      </c>
      <c r="P12" s="18"/>
      <c r="Q12" s="18"/>
      <c r="R12" s="18"/>
      <c r="S12" s="18"/>
      <c r="T12" s="24"/>
      <c r="U12" s="18">
        <f t="shared" ref="U12:AJ12" si="1">SUM(U4:U11)</f>
        <v>10</v>
      </c>
      <c r="V12" s="18">
        <f t="shared" si="1"/>
        <v>0</v>
      </c>
      <c r="W12" s="18">
        <f t="shared" si="1"/>
        <v>1</v>
      </c>
      <c r="X12" s="18">
        <f t="shared" si="1"/>
        <v>6</v>
      </c>
      <c r="Y12" s="18">
        <f t="shared" si="1"/>
        <v>20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8">
        <f t="shared" si="1"/>
        <v>0</v>
      </c>
      <c r="AG12" s="18">
        <f t="shared" si="1"/>
        <v>1</v>
      </c>
      <c r="AH12" s="18">
        <f t="shared" si="1"/>
        <v>0</v>
      </c>
      <c r="AI12" s="18">
        <f t="shared" si="1"/>
        <v>1</v>
      </c>
      <c r="AJ12" s="18">
        <f t="shared" si="1"/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9" t="s">
        <v>2</v>
      </c>
      <c r="C13" s="33"/>
      <c r="D13" s="34">
        <f>SUM(F12:H12)+((I12-F12-G12)/3)+(E12/3)+(AE12*25)+(AF12*25)+(AG12*10)+(AH12*25)+(AI12*20)+(AJ12*15)</f>
        <v>221.66666666666666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37"/>
      <c r="Q14" s="37"/>
      <c r="R14" s="37"/>
      <c r="S14" s="37"/>
      <c r="T14" s="37"/>
      <c r="U14" s="1"/>
      <c r="V14" s="38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39"/>
      <c r="D15" s="39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1" t="s">
        <v>37</v>
      </c>
      <c r="O15" s="24"/>
      <c r="P15" s="40" t="s">
        <v>32</v>
      </c>
      <c r="Q15" s="12"/>
      <c r="R15" s="12"/>
      <c r="S15" s="12"/>
      <c r="T15" s="41"/>
      <c r="U15" s="41"/>
      <c r="V15" s="41"/>
      <c r="W15" s="41"/>
      <c r="X15" s="4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43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40" t="s">
        <v>17</v>
      </c>
      <c r="C16" s="12"/>
      <c r="D16" s="43"/>
      <c r="E16" s="26">
        <f>PRODUCT(E12)</f>
        <v>76</v>
      </c>
      <c r="F16" s="26">
        <f>PRODUCT(F12)</f>
        <v>3</v>
      </c>
      <c r="G16" s="26">
        <f>PRODUCT(G12)</f>
        <v>14</v>
      </c>
      <c r="H16" s="26">
        <f>PRODUCT(H12)</f>
        <v>50</v>
      </c>
      <c r="I16" s="26">
        <f>PRODUCT(I12)</f>
        <v>270</v>
      </c>
      <c r="J16" s="1"/>
      <c r="K16" s="44">
        <f>PRODUCT((F16+G16)/E16)</f>
        <v>0.22368421052631579</v>
      </c>
      <c r="L16" s="44">
        <f>PRODUCT(H16/E16)</f>
        <v>0.65789473684210531</v>
      </c>
      <c r="M16" s="44">
        <f>PRODUCT(I16/E16)</f>
        <v>3.5526315789473686</v>
      </c>
      <c r="N16" s="62">
        <f>PRODUCT(N12)</f>
        <v>0.55785123966942152</v>
      </c>
      <c r="O16" s="24">
        <f>PRODUCT(O12)</f>
        <v>484</v>
      </c>
      <c r="P16" s="113" t="s">
        <v>33</v>
      </c>
      <c r="Q16" s="114"/>
      <c r="R16" s="115" t="s">
        <v>69</v>
      </c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6" t="s">
        <v>35</v>
      </c>
      <c r="AE16" s="116"/>
      <c r="AF16" s="116"/>
      <c r="AG16" s="117" t="s">
        <v>70</v>
      </c>
      <c r="AH16" s="115"/>
      <c r="AI16" s="115"/>
      <c r="AJ16" s="118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45" t="s">
        <v>18</v>
      </c>
      <c r="C17" s="46"/>
      <c r="D17" s="47"/>
      <c r="E17" s="26">
        <f>PRODUCT(U12)</f>
        <v>10</v>
      </c>
      <c r="F17" s="26">
        <f>PRODUCT(V12)</f>
        <v>0</v>
      </c>
      <c r="G17" s="26">
        <f>PRODUCT(W12)</f>
        <v>1</v>
      </c>
      <c r="H17" s="26">
        <f>PRODUCT(X12)</f>
        <v>6</v>
      </c>
      <c r="I17" s="26">
        <f>PRODUCT(Y12)</f>
        <v>20</v>
      </c>
      <c r="J17" s="1"/>
      <c r="K17" s="44">
        <f>PRODUCT((F17+G17)/E17)</f>
        <v>0.1</v>
      </c>
      <c r="L17" s="44">
        <f>PRODUCT(H17/E17)</f>
        <v>0.6</v>
      </c>
      <c r="M17" s="44">
        <f>PRODUCT(I17/E17)</f>
        <v>2</v>
      </c>
      <c r="N17" s="30">
        <f>PRODUCT(I17/O17)</f>
        <v>0.55555555555555558</v>
      </c>
      <c r="O17" s="24">
        <v>36</v>
      </c>
      <c r="P17" s="119" t="s">
        <v>81</v>
      </c>
      <c r="Q17" s="120"/>
      <c r="R17" s="121" t="s">
        <v>72</v>
      </c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2" t="s">
        <v>71</v>
      </c>
      <c r="AE17" s="122"/>
      <c r="AF17" s="122"/>
      <c r="AG17" s="123" t="s">
        <v>73</v>
      </c>
      <c r="AH17" s="121"/>
      <c r="AI17" s="121"/>
      <c r="AJ17" s="124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48" t="s">
        <v>19</v>
      </c>
      <c r="C18" s="49"/>
      <c r="D18" s="50"/>
      <c r="E18" s="27"/>
      <c r="F18" s="27"/>
      <c r="G18" s="27"/>
      <c r="H18" s="27"/>
      <c r="I18" s="27"/>
      <c r="J18" s="1"/>
      <c r="K18" s="51"/>
      <c r="L18" s="51"/>
      <c r="M18" s="51"/>
      <c r="N18" s="52"/>
      <c r="O18" s="24"/>
      <c r="P18" s="119" t="s">
        <v>82</v>
      </c>
      <c r="Q18" s="120"/>
      <c r="R18" s="121" t="s">
        <v>69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2" t="s">
        <v>35</v>
      </c>
      <c r="AE18" s="122"/>
      <c r="AF18" s="122"/>
      <c r="AG18" s="123" t="s">
        <v>70</v>
      </c>
      <c r="AH18" s="121"/>
      <c r="AI18" s="121"/>
      <c r="AJ18" s="124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53" t="s">
        <v>20</v>
      </c>
      <c r="C19" s="54"/>
      <c r="D19" s="55"/>
      <c r="E19" s="18">
        <f>SUM(E16:E18)</f>
        <v>86</v>
      </c>
      <c r="F19" s="18">
        <f>SUM(F16:F18)</f>
        <v>3</v>
      </c>
      <c r="G19" s="18">
        <f>SUM(G16:G18)</f>
        <v>15</v>
      </c>
      <c r="H19" s="18">
        <f>SUM(H16:H18)</f>
        <v>56</v>
      </c>
      <c r="I19" s="18">
        <f>SUM(I16:I18)</f>
        <v>290</v>
      </c>
      <c r="J19" s="1"/>
      <c r="K19" s="56">
        <f>PRODUCT((F19+G19)/E19)</f>
        <v>0.20930232558139536</v>
      </c>
      <c r="L19" s="56">
        <f>PRODUCT(H19/E19)</f>
        <v>0.65116279069767447</v>
      </c>
      <c r="M19" s="56">
        <f>PRODUCT(I19/E19)</f>
        <v>3.3720930232558142</v>
      </c>
      <c r="N19" s="31">
        <f>PRODUCT(I19/O19)</f>
        <v>0.55769230769230771</v>
      </c>
      <c r="O19" s="24">
        <f>SUM(O16:O18)</f>
        <v>520</v>
      </c>
      <c r="P19" s="125" t="s">
        <v>34</v>
      </c>
      <c r="Q19" s="126"/>
      <c r="R19" s="127" t="s">
        <v>77</v>
      </c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8" t="s">
        <v>76</v>
      </c>
      <c r="AE19" s="128"/>
      <c r="AF19" s="128"/>
      <c r="AG19" s="80" t="s">
        <v>70</v>
      </c>
      <c r="AH19" s="127"/>
      <c r="AI19" s="127"/>
      <c r="AJ19" s="129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7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 t="s">
        <v>36</v>
      </c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24"/>
      <c r="Q21" s="24"/>
      <c r="R21" s="24"/>
      <c r="S21" s="24"/>
      <c r="T21" s="24"/>
      <c r="U21" s="1"/>
      <c r="V21" s="38"/>
      <c r="W21" s="1"/>
      <c r="X21" s="1"/>
      <c r="Y21" s="24"/>
      <c r="Z21" s="24"/>
      <c r="AA21" s="57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79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9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8"/>
      <c r="N25" s="58"/>
      <c r="O25" s="24"/>
      <c r="P25" s="24"/>
      <c r="Q25" s="24"/>
      <c r="R25" s="24"/>
      <c r="S25" s="24"/>
      <c r="T25" s="24"/>
      <c r="U25" s="1"/>
      <c r="V25" s="38"/>
      <c r="W25" s="1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7"/>
      <c r="AB27" s="57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7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12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8"/>
      <c r="B1" s="70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8"/>
      <c r="B2" s="10" t="s">
        <v>58</v>
      </c>
      <c r="C2" s="75" t="s">
        <v>59</v>
      </c>
      <c r="D2" s="7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42"/>
      <c r="Y2" s="74"/>
      <c r="Z2" s="74"/>
      <c r="AA2" s="74"/>
      <c r="AB2" s="74"/>
      <c r="AC2" s="74"/>
      <c r="AD2" s="74"/>
    </row>
    <row r="3" spans="1:30" x14ac:dyDescent="0.25">
      <c r="A3" s="8"/>
      <c r="B3" s="76" t="s">
        <v>43</v>
      </c>
      <c r="C3" s="22" t="s">
        <v>44</v>
      </c>
      <c r="D3" s="77" t="s">
        <v>45</v>
      </c>
      <c r="E3" s="78" t="s">
        <v>1</v>
      </c>
      <c r="F3" s="24"/>
      <c r="G3" s="79" t="s">
        <v>46</v>
      </c>
      <c r="H3" s="80" t="s">
        <v>47</v>
      </c>
      <c r="I3" s="80" t="s">
        <v>30</v>
      </c>
      <c r="J3" s="17" t="s">
        <v>48</v>
      </c>
      <c r="K3" s="81" t="s">
        <v>49</v>
      </c>
      <c r="L3" s="81" t="s">
        <v>50</v>
      </c>
      <c r="M3" s="79" t="s">
        <v>51</v>
      </c>
      <c r="N3" s="79" t="s">
        <v>29</v>
      </c>
      <c r="O3" s="80" t="s">
        <v>52</v>
      </c>
      <c r="P3" s="79" t="s">
        <v>47</v>
      </c>
      <c r="Q3" s="79" t="s">
        <v>3</v>
      </c>
      <c r="R3" s="79">
        <v>1</v>
      </c>
      <c r="S3" s="79">
        <v>2</v>
      </c>
      <c r="T3" s="79">
        <v>3</v>
      </c>
      <c r="U3" s="79" t="s">
        <v>53</v>
      </c>
      <c r="V3" s="17" t="s">
        <v>21</v>
      </c>
      <c r="W3" s="16" t="s">
        <v>54</v>
      </c>
      <c r="X3" s="16" t="s">
        <v>55</v>
      </c>
      <c r="Y3" s="74"/>
      <c r="Z3" s="74"/>
      <c r="AA3" s="74"/>
      <c r="AB3" s="74"/>
      <c r="AC3" s="74"/>
      <c r="AD3" s="74"/>
    </row>
    <row r="4" spans="1:30" x14ac:dyDescent="0.25">
      <c r="A4" s="23"/>
      <c r="B4" s="82" t="s">
        <v>60</v>
      </c>
      <c r="C4" s="83" t="s">
        <v>61</v>
      </c>
      <c r="D4" s="84" t="s">
        <v>56</v>
      </c>
      <c r="E4" s="85" t="s">
        <v>39</v>
      </c>
      <c r="F4" s="86"/>
      <c r="G4" s="87"/>
      <c r="H4" s="88"/>
      <c r="I4" s="87">
        <v>1</v>
      </c>
      <c r="J4" s="89" t="s">
        <v>62</v>
      </c>
      <c r="K4" s="89">
        <v>3</v>
      </c>
      <c r="L4" s="89"/>
      <c r="M4" s="89">
        <v>1</v>
      </c>
      <c r="N4" s="90"/>
      <c r="O4" s="91"/>
      <c r="P4" s="90" t="s">
        <v>63</v>
      </c>
      <c r="Q4" s="91" t="s">
        <v>64</v>
      </c>
      <c r="R4" s="91"/>
      <c r="S4" s="91" t="s">
        <v>65</v>
      </c>
      <c r="T4" s="91" t="s">
        <v>66</v>
      </c>
      <c r="U4" s="91" t="s">
        <v>67</v>
      </c>
      <c r="V4" s="92">
        <v>0.75</v>
      </c>
      <c r="W4" s="82" t="s">
        <v>68</v>
      </c>
      <c r="X4" s="87">
        <v>1348</v>
      </c>
      <c r="Y4" s="74"/>
      <c r="Z4" s="74"/>
      <c r="AA4" s="74"/>
      <c r="AB4" s="74"/>
      <c r="AC4" s="74"/>
      <c r="AD4" s="74"/>
    </row>
    <row r="5" spans="1:30" x14ac:dyDescent="0.25">
      <c r="A5" s="23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74"/>
      <c r="Z5" s="74"/>
      <c r="AA5" s="74"/>
      <c r="AB5" s="74"/>
      <c r="AC5" s="74"/>
      <c r="AD5" s="74"/>
    </row>
    <row r="6" spans="1:30" x14ac:dyDescent="0.25">
      <c r="A6" s="23"/>
      <c r="B6" s="93"/>
      <c r="C6" s="1"/>
      <c r="D6" s="93"/>
      <c r="E6" s="94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74"/>
      <c r="Z6" s="74"/>
      <c r="AA6" s="74"/>
      <c r="AB6" s="74"/>
      <c r="AC6" s="74"/>
      <c r="AD6" s="74"/>
    </row>
    <row r="7" spans="1:30" x14ac:dyDescent="0.25">
      <c r="A7" s="23"/>
      <c r="B7" s="93"/>
      <c r="C7" s="1"/>
      <c r="D7" s="93"/>
      <c r="E7" s="94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74"/>
      <c r="Z7" s="74"/>
      <c r="AA7" s="74"/>
      <c r="AB7" s="74"/>
      <c r="AC7" s="74"/>
      <c r="AD7" s="74"/>
    </row>
    <row r="8" spans="1:30" x14ac:dyDescent="0.25">
      <c r="A8" s="23"/>
      <c r="B8" s="93"/>
      <c r="C8" s="1"/>
      <c r="D8" s="93"/>
      <c r="E8" s="94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74"/>
      <c r="Z8" s="74"/>
      <c r="AA8" s="74"/>
      <c r="AB8" s="74"/>
      <c r="AC8" s="74"/>
      <c r="AD8" s="74"/>
    </row>
    <row r="9" spans="1:30" x14ac:dyDescent="0.25">
      <c r="A9" s="23"/>
      <c r="B9" s="93"/>
      <c r="C9" s="1"/>
      <c r="D9" s="93"/>
      <c r="E9" s="94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74"/>
      <c r="Z9" s="74"/>
      <c r="AA9" s="74"/>
      <c r="AB9" s="74"/>
      <c r="AC9" s="74"/>
      <c r="AD9" s="74"/>
    </row>
    <row r="10" spans="1:30" x14ac:dyDescent="0.25">
      <c r="A10" s="23"/>
      <c r="B10" s="93"/>
      <c r="C10" s="1"/>
      <c r="D10" s="93"/>
      <c r="E10" s="94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74"/>
      <c r="Z10" s="74"/>
      <c r="AA10" s="74"/>
      <c r="AB10" s="74"/>
      <c r="AC10" s="74"/>
      <c r="AD10" s="74"/>
    </row>
    <row r="11" spans="1:30" x14ac:dyDescent="0.25">
      <c r="A11" s="23"/>
      <c r="B11" s="93"/>
      <c r="C11" s="1"/>
      <c r="D11" s="93"/>
      <c r="E11" s="94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74"/>
      <c r="Z11" s="74"/>
      <c r="AA11" s="74"/>
      <c r="AB11" s="74"/>
      <c r="AC11" s="74"/>
      <c r="AD11" s="74"/>
    </row>
    <row r="12" spans="1:30" x14ac:dyDescent="0.25">
      <c r="A12" s="23"/>
      <c r="B12" s="93"/>
      <c r="C12" s="1"/>
      <c r="D12" s="93"/>
      <c r="E12" s="94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74"/>
      <c r="Z12" s="74"/>
      <c r="AA12" s="74"/>
      <c r="AB12" s="74"/>
      <c r="AC12" s="74"/>
      <c r="AD12" s="74"/>
    </row>
    <row r="13" spans="1:30" x14ac:dyDescent="0.25">
      <c r="A13" s="23"/>
      <c r="B13" s="93"/>
      <c r="C13" s="1"/>
      <c r="D13" s="93"/>
      <c r="E13" s="94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74"/>
      <c r="Z13" s="74"/>
      <c r="AA13" s="74"/>
      <c r="AB13" s="74"/>
      <c r="AC13" s="74"/>
      <c r="AD13" s="74"/>
    </row>
    <row r="14" spans="1:30" x14ac:dyDescent="0.25">
      <c r="A14" s="23"/>
      <c r="B14" s="93"/>
      <c r="C14" s="1"/>
      <c r="D14" s="93"/>
      <c r="E14" s="94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74"/>
      <c r="Z14" s="74"/>
      <c r="AA14" s="74"/>
      <c r="AB14" s="74"/>
      <c r="AC14" s="74"/>
      <c r="AD14" s="74"/>
    </row>
    <row r="15" spans="1:30" x14ac:dyDescent="0.25">
      <c r="A15" s="23"/>
      <c r="B15" s="93"/>
      <c r="C15" s="1"/>
      <c r="D15" s="93"/>
      <c r="E15" s="94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74"/>
      <c r="Z15" s="74"/>
      <c r="AA15" s="74"/>
      <c r="AB15" s="74"/>
      <c r="AC15" s="74"/>
      <c r="AD15" s="74"/>
    </row>
    <row r="16" spans="1:30" x14ac:dyDescent="0.25">
      <c r="A16" s="23"/>
      <c r="B16" s="93"/>
      <c r="C16" s="1"/>
      <c r="D16" s="93"/>
      <c r="E16" s="94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74"/>
      <c r="Z16" s="74"/>
      <c r="AA16" s="74"/>
      <c r="AB16" s="74"/>
      <c r="AC16" s="74"/>
      <c r="AD16" s="74"/>
    </row>
    <row r="17" spans="1:30" x14ac:dyDescent="0.25">
      <c r="A17" s="23"/>
      <c r="B17" s="93"/>
      <c r="C17" s="1"/>
      <c r="D17" s="93"/>
      <c r="E17" s="94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74"/>
      <c r="Z17" s="74"/>
      <c r="AA17" s="74"/>
      <c r="AB17" s="74"/>
      <c r="AC17" s="74"/>
      <c r="AD17" s="74"/>
    </row>
    <row r="18" spans="1:30" x14ac:dyDescent="0.25">
      <c r="A18" s="23"/>
      <c r="B18" s="93"/>
      <c r="C18" s="1"/>
      <c r="D18" s="93"/>
      <c r="E18" s="94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74"/>
      <c r="Z18" s="74"/>
      <c r="AA18" s="74"/>
      <c r="AB18" s="74"/>
      <c r="AC18" s="74"/>
      <c r="AD18" s="74"/>
    </row>
    <row r="19" spans="1:30" x14ac:dyDescent="0.25">
      <c r="A19" s="23"/>
      <c r="B19" s="93"/>
      <c r="C19" s="1"/>
      <c r="D19" s="93"/>
      <c r="E19" s="94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74"/>
      <c r="Z19" s="74"/>
      <c r="AA19" s="74"/>
      <c r="AB19" s="74"/>
      <c r="AC19" s="74"/>
      <c r="AD19" s="74"/>
    </row>
    <row r="20" spans="1:30" x14ac:dyDescent="0.25">
      <c r="A20" s="23"/>
      <c r="B20" s="93"/>
      <c r="C20" s="1"/>
      <c r="D20" s="93"/>
      <c r="E20" s="94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74"/>
      <c r="Z20" s="74"/>
      <c r="AA20" s="74"/>
      <c r="AB20" s="74"/>
      <c r="AC20" s="74"/>
      <c r="AD20" s="74"/>
    </row>
    <row r="21" spans="1:30" x14ac:dyDescent="0.25">
      <c r="A21" s="23"/>
      <c r="B21" s="93"/>
      <c r="C21" s="1"/>
      <c r="D21" s="93"/>
      <c r="E21" s="94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74"/>
      <c r="Z21" s="74"/>
      <c r="AA21" s="74"/>
      <c r="AB21" s="74"/>
      <c r="AC21" s="74"/>
      <c r="AD21" s="74"/>
    </row>
    <row r="22" spans="1:30" x14ac:dyDescent="0.25">
      <c r="A22" s="23"/>
      <c r="B22" s="93"/>
      <c r="C22" s="1"/>
      <c r="D22" s="93"/>
      <c r="E22" s="94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74"/>
      <c r="Z22" s="74"/>
      <c r="AA22" s="74"/>
      <c r="AB22" s="74"/>
      <c r="AC22" s="74"/>
      <c r="AD22" s="74"/>
    </row>
    <row r="23" spans="1:30" x14ac:dyDescent="0.25">
      <c r="A23" s="23"/>
      <c r="B23" s="93"/>
      <c r="C23" s="1"/>
      <c r="D23" s="93"/>
      <c r="E23" s="94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74"/>
      <c r="Z23" s="74"/>
      <c r="AA23" s="74"/>
      <c r="AB23" s="74"/>
      <c r="AC23" s="74"/>
      <c r="AD23" s="74"/>
    </row>
    <row r="24" spans="1:30" x14ac:dyDescent="0.25">
      <c r="A24" s="23"/>
      <c r="B24" s="93"/>
      <c r="C24" s="1"/>
      <c r="D24" s="93"/>
      <c r="E24" s="94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74"/>
      <c r="Z24" s="74"/>
      <c r="AA24" s="74"/>
      <c r="AB24" s="74"/>
      <c r="AC24" s="74"/>
      <c r="AD24" s="74"/>
    </row>
    <row r="25" spans="1:30" x14ac:dyDescent="0.25">
      <c r="A25" s="23"/>
      <c r="B25" s="93"/>
      <c r="C25" s="1"/>
      <c r="D25" s="93"/>
      <c r="E25" s="94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74"/>
      <c r="Z25" s="74"/>
      <c r="AA25" s="74"/>
      <c r="AB25" s="74"/>
      <c r="AC25" s="74"/>
      <c r="AD25" s="74"/>
    </row>
    <row r="26" spans="1:30" x14ac:dyDescent="0.25">
      <c r="A26" s="23"/>
      <c r="B26" s="93"/>
      <c r="C26" s="1"/>
      <c r="D26" s="93"/>
      <c r="E26" s="94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74"/>
      <c r="Z26" s="74"/>
      <c r="AA26" s="74"/>
      <c r="AB26" s="74"/>
      <c r="AC26" s="74"/>
      <c r="AD26" s="74"/>
    </row>
    <row r="27" spans="1:30" x14ac:dyDescent="0.25">
      <c r="A27" s="23"/>
      <c r="B27" s="93"/>
      <c r="C27" s="1"/>
      <c r="D27" s="93"/>
      <c r="E27" s="94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74"/>
      <c r="Z27" s="74"/>
      <c r="AA27" s="74"/>
      <c r="AB27" s="74"/>
      <c r="AC27" s="74"/>
      <c r="AD27" s="74"/>
    </row>
    <row r="28" spans="1:30" x14ac:dyDescent="0.25">
      <c r="A28" s="23"/>
      <c r="B28" s="93"/>
      <c r="C28" s="1"/>
      <c r="D28" s="93"/>
      <c r="E28" s="94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74"/>
      <c r="Z28" s="74"/>
      <c r="AA28" s="74"/>
      <c r="AB28" s="74"/>
      <c r="AC28" s="74"/>
      <c r="AD28" s="74"/>
    </row>
    <row r="29" spans="1:30" x14ac:dyDescent="0.25">
      <c r="A29" s="23"/>
      <c r="B29" s="93"/>
      <c r="C29" s="1"/>
      <c r="D29" s="93"/>
      <c r="E29" s="94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74"/>
      <c r="Z29" s="74"/>
      <c r="AA29" s="74"/>
      <c r="AB29" s="74"/>
      <c r="AC29" s="74"/>
      <c r="AD29" s="74"/>
    </row>
    <row r="30" spans="1:30" x14ac:dyDescent="0.25">
      <c r="A30" s="23"/>
      <c r="B30" s="93"/>
      <c r="C30" s="1"/>
      <c r="D30" s="93"/>
      <c r="E30" s="94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74"/>
      <c r="Z30" s="74"/>
      <c r="AA30" s="74"/>
      <c r="AB30" s="74"/>
      <c r="AC30" s="74"/>
      <c r="AD30" s="74"/>
    </row>
    <row r="31" spans="1:30" x14ac:dyDescent="0.25">
      <c r="A31" s="23"/>
      <c r="B31" s="93"/>
      <c r="C31" s="1"/>
      <c r="D31" s="93"/>
      <c r="E31" s="94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74"/>
      <c r="Z31" s="74"/>
      <c r="AA31" s="74"/>
      <c r="AB31" s="74"/>
      <c r="AC31" s="74"/>
      <c r="AD31" s="74"/>
    </row>
    <row r="32" spans="1:30" x14ac:dyDescent="0.25">
      <c r="A32" s="23"/>
      <c r="B32" s="93"/>
      <c r="C32" s="1"/>
      <c r="D32" s="93"/>
      <c r="E32" s="94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93"/>
      <c r="C33" s="1"/>
      <c r="D33" s="93"/>
      <c r="E33" s="94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93"/>
      <c r="C34" s="1"/>
      <c r="D34" s="93"/>
      <c r="E34" s="94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93"/>
      <c r="C35" s="1"/>
      <c r="D35" s="93"/>
      <c r="E35" s="94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93"/>
      <c r="C36" s="1"/>
      <c r="D36" s="93"/>
      <c r="E36" s="94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93"/>
      <c r="C37" s="1"/>
      <c r="D37" s="93"/>
      <c r="E37" s="94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93"/>
      <c r="C38" s="1"/>
      <c r="D38" s="93"/>
      <c r="E38" s="94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93"/>
      <c r="C39" s="1"/>
      <c r="D39" s="93"/>
      <c r="E39" s="94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93"/>
      <c r="C40" s="1"/>
      <c r="D40" s="93"/>
      <c r="E40" s="94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93"/>
      <c r="C41" s="1"/>
      <c r="D41" s="93"/>
      <c r="E41" s="94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93"/>
      <c r="C42" s="1"/>
      <c r="D42" s="93"/>
      <c r="E42" s="94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74"/>
      <c r="Z42" s="74"/>
      <c r="AA42" s="74"/>
      <c r="AB42" s="74"/>
      <c r="AC42" s="74"/>
      <c r="AD42" s="74"/>
    </row>
    <row r="43" spans="1:30" x14ac:dyDescent="0.25">
      <c r="A43" s="23"/>
      <c r="B43" s="93"/>
      <c r="C43" s="1"/>
      <c r="D43" s="93"/>
      <c r="E43" s="94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74"/>
      <c r="Z43" s="74"/>
      <c r="AA43" s="74"/>
      <c r="AB43" s="74"/>
      <c r="AC43" s="74"/>
      <c r="AD43" s="74"/>
    </row>
    <row r="44" spans="1:30" x14ac:dyDescent="0.25">
      <c r="A44" s="23"/>
      <c r="B44" s="93"/>
      <c r="C44" s="1"/>
      <c r="D44" s="93"/>
      <c r="E44" s="94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74"/>
      <c r="Z44" s="74"/>
      <c r="AA44" s="74"/>
      <c r="AB44" s="74"/>
      <c r="AC44" s="74"/>
      <c r="AD44" s="74"/>
    </row>
    <row r="45" spans="1:30" x14ac:dyDescent="0.25">
      <c r="A45" s="23"/>
      <c r="B45" s="93"/>
      <c r="C45" s="1"/>
      <c r="D45" s="93"/>
      <c r="E45" s="94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74"/>
      <c r="Z45" s="74"/>
      <c r="AA45" s="74"/>
      <c r="AB45" s="74"/>
      <c r="AC45" s="74"/>
      <c r="AD45" s="74"/>
    </row>
    <row r="46" spans="1:30" x14ac:dyDescent="0.25">
      <c r="A46" s="23"/>
      <c r="B46" s="93"/>
      <c r="C46" s="1"/>
      <c r="D46" s="93"/>
      <c r="E46" s="94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74"/>
      <c r="Z46" s="74"/>
      <c r="AA46" s="74"/>
      <c r="AB46" s="74"/>
      <c r="AC46" s="74"/>
      <c r="AD46" s="74"/>
    </row>
    <row r="47" spans="1:30" x14ac:dyDescent="0.25">
      <c r="A47" s="23"/>
      <c r="B47" s="93"/>
      <c r="C47" s="1"/>
      <c r="D47" s="93"/>
      <c r="E47" s="94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3"/>
      <c r="X47" s="1"/>
      <c r="Y47" s="74"/>
      <c r="Z47" s="74"/>
      <c r="AA47" s="74"/>
      <c r="AB47" s="74"/>
      <c r="AC47" s="74"/>
      <c r="AD4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2020-09-21T20:51:36Z</dcterms:modified>
</cp:coreProperties>
</file>