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7" i="5" l="1"/>
  <c r="O17" i="5"/>
  <c r="G18" i="5"/>
  <c r="E18" i="5"/>
  <c r="M16" i="5"/>
  <c r="I18" i="5"/>
  <c r="O18" i="5" s="1"/>
  <c r="O16" i="5"/>
  <c r="M18" i="5"/>
  <c r="L16" i="5"/>
  <c r="N16" i="5"/>
  <c r="N17" i="5"/>
  <c r="L17" i="5"/>
  <c r="L18" i="5" l="1"/>
  <c r="N18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<sst xmlns="http://schemas.openxmlformats.org/spreadsheetml/2006/main" count="84" uniqueCount="36">
  <si>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</si>
  <si>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</si>
  <si>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</si>
  <si>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</si>
  <si>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</si>
  <si>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</si>
  <si>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</si>
  <si>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</si>
  <si>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</si>
  <si>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</si>
  <si>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</si>
  <si>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</si>
  <si>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</si>
  <si>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</si>
  <si>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</si>
  <si>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</si>
  <si>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</si>
  <si>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</si>
  <si>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</si>
  <si>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</si>
  <si>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</si>
  <si>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</si>
  <si>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</si>
  <si>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</si>
  <si>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</si>
  <si>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HoNsU = Hongikon Nuorisoseuran Urheilijat  (1948)</t>
  </si>
  <si>
    <t>Eelis Törmänen</t>
  </si>
  <si>
    <t>13.10.1959</t>
  </si>
  <si>
    <t>7.</t>
  </si>
  <si>
    <t>HoNsU</t>
  </si>
  <si>
    <t>1.</t>
  </si>
  <si>
    <t>8.</t>
  </si>
  <si>
    <t>Kiri  2</t>
  </si>
  <si>
    <t>Lohi</t>
  </si>
  <si>
    <t>5.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</si>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</sst>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6</v>
      </c>
      <c r="F4" s="12">
        <v>0</v>
      </c>
      <c r="G4" s="12">
        <v>1</v>
      </c>
      <c r="H4" s="12">
        <v>3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1</v>
      </c>
      <c r="S4" s="12">
        <v>9</v>
      </c>
      <c r="T4" s="12">
        <v>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30</v>
      </c>
      <c r="D5" s="1" t="s">
        <v>29</v>
      </c>
      <c r="E5" s="12">
        <v>10</v>
      </c>
      <c r="F5" s="12">
        <v>0</v>
      </c>
      <c r="G5" s="12">
        <v>6</v>
      </c>
      <c r="H5" s="12">
        <v>6</v>
      </c>
      <c r="I5" s="12"/>
      <c r="J5" s="32"/>
      <c r="K5" s="68"/>
      <c r="L5" s="7"/>
      <c r="M5" s="7"/>
      <c r="N5" s="7"/>
      <c r="O5" s="7"/>
      <c r="P5" s="10"/>
      <c r="Q5" s="12">
        <v>10</v>
      </c>
      <c r="R5" s="12">
        <v>1</v>
      </c>
      <c r="S5" s="12">
        <v>11</v>
      </c>
      <c r="T5" s="12">
        <v>7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2" t="s">
        <v>31</v>
      </c>
      <c r="Z6" s="69" t="s">
        <v>32</v>
      </c>
      <c r="AA6" s="12">
        <v>18</v>
      </c>
      <c r="AB6" s="12">
        <v>0</v>
      </c>
      <c r="AC6" s="12">
        <v>15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1984</v>
      </c>
      <c r="Y7" s="12" t="s">
        <v>30</v>
      </c>
      <c r="Z7" s="69" t="s">
        <v>33</v>
      </c>
      <c r="AA7" s="12">
        <v>18</v>
      </c>
      <c r="AB7" s="12">
        <v>0</v>
      </c>
      <c r="AC7" s="12">
        <v>17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31</v>
      </c>
      <c r="D8" s="1" t="s">
        <v>33</v>
      </c>
      <c r="E8" s="12">
        <v>22</v>
      </c>
      <c r="F8" s="12">
        <v>1</v>
      </c>
      <c r="G8" s="12">
        <v>15</v>
      </c>
      <c r="H8" s="12">
        <v>11</v>
      </c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1986</v>
      </c>
      <c r="C9" s="12" t="s">
        <v>34</v>
      </c>
      <c r="D9" s="1" t="s">
        <v>33</v>
      </c>
      <c r="E9" s="12">
        <v>22</v>
      </c>
      <c r="F9" s="12">
        <v>0</v>
      </c>
      <c r="G9" s="12">
        <v>20</v>
      </c>
      <c r="H9" s="12">
        <v>10</v>
      </c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1987</v>
      </c>
      <c r="C10" s="12" t="s">
        <v>35</v>
      </c>
      <c r="D10" s="1" t="s">
        <v>33</v>
      </c>
      <c r="E10" s="12">
        <v>22</v>
      </c>
      <c r="F10" s="12">
        <v>0</v>
      </c>
      <c r="G10" s="12">
        <v>16</v>
      </c>
      <c r="H10" s="12">
        <v>4</v>
      </c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28</v>
      </c>
      <c r="D11" s="1" t="s">
        <v>33</v>
      </c>
      <c r="E11" s="13">
        <v>20</v>
      </c>
      <c r="F11" s="13">
        <v>0</v>
      </c>
      <c r="G11" s="12">
        <v>10</v>
      </c>
      <c r="H11" s="12">
        <v>4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102</v>
      </c>
      <c r="F12" s="36">
        <f>SUM(F4:F11)</f>
        <v>1</v>
      </c>
      <c r="G12" s="36">
        <f>SUM(G4:G11)</f>
        <v>68</v>
      </c>
      <c r="H12" s="36">
        <f>SUM(H4:H11)</f>
        <v>38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20</v>
      </c>
      <c r="R12" s="36">
        <f>SUM(R4:R11)</f>
        <v>2</v>
      </c>
      <c r="S12" s="36">
        <f>SUM(S4:S11)</f>
        <v>20</v>
      </c>
      <c r="T12" s="36">
        <f>SUM(T4:T11)</f>
        <v>14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36</v>
      </c>
      <c r="AB12" s="36">
        <f>SUM(AB4:AB11)</f>
        <v>0</v>
      </c>
      <c r="AC12" s="36">
        <f>SUM(AC4:AC11)</f>
        <v>32</v>
      </c>
      <c r="AD12" s="36">
        <f>SUM(AD4:AD11)</f>
        <v>23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25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122</v>
      </c>
      <c r="F16" s="46">
        <f>PRODUCT(F12+R12)</f>
        <v>3</v>
      </c>
      <c r="G16" s="46">
        <f>PRODUCT(G12+S12)</f>
        <v>88</v>
      </c>
      <c r="H16" s="46">
        <f>PRODUCT(H12+T12)</f>
        <v>52</v>
      </c>
      <c r="I16" s="46">
        <f>PRODUCT(I12+U12)</f>
        <v>0</v>
      </c>
      <c r="J16" s="59">
        <v>0</v>
      </c>
      <c r="K16" s="16">
        <f>PRODUCT(K12+W12)</f>
        <v>0</v>
      </c>
      <c r="L16" s="52">
        <f>PRODUCT((F16+G16)/E16)</f>
        <v>0.74590163934426235</v>
      </c>
      <c r="M16" s="52">
        <f>PRODUCT(H16/E16)</f>
        <v>0.42622950819672129</v>
      </c>
      <c r="N16" s="52">
        <f>PRODUCT((F16+G16+H16)/E16)</f>
        <v>1.1721311475409837</v>
      </c>
      <c r="O16" s="52">
        <f>PRODUCT(I16/E16)</f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36</v>
      </c>
      <c r="F17" s="46">
        <f>PRODUCT(AB12+AN12)</f>
        <v>0</v>
      </c>
      <c r="G17" s="46">
        <f>PRODUCT(AC12+AO12)</f>
        <v>32</v>
      </c>
      <c r="H17" s="46">
        <f>PRODUCT(AD12+AP12)</f>
        <v>23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0.88888888888888884</v>
      </c>
      <c r="M17" s="52">
        <f>PRODUCT(H17/E17)</f>
        <v>0.63888888888888884</v>
      </c>
      <c r="N17" s="52">
        <f>PRODUCT((F17+G17+H17)/E17)</f>
        <v>1.5277777777777777</v>
      </c>
      <c r="O17" s="52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158</v>
      </c>
      <c r="F18" s="46">
        <f t="shared" ref="F18:I18" si="0">SUM(F15:F17)</f>
        <v>3</v>
      </c>
      <c r="G18" s="46">
        <f t="shared" si="0"/>
        <v>120</v>
      </c>
      <c r="H18" s="46">
        <f t="shared" si="0"/>
        <v>75</v>
      </c>
      <c r="I18" s="46">
        <f t="shared" si="0"/>
        <v>0</v>
      </c>
      <c r="J18" s="59">
        <v>0</v>
      </c>
      <c r="K18" s="16" t="e">
        <f>SUM(K15:K17)</f>
        <v>#DIV/0!</v>
      </c>
      <c r="L18" s="52">
        <f>PRODUCT((F18+G18)/E18)</f>
        <v>0.77848101265822789</v>
      </c>
      <c r="M18" s="52">
        <f>PRODUCT(H18/E18)</f>
        <v>0.47468354430379744</v>
      </c>
      <c r="N18" s="52">
        <f>PRODUCT((F18+G18+H18)/E18)</f>
        <v>1.2531645569620253</v>
      </c>
      <c r="O18" s="52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2019-01-21T20:21:23Z</dcterms:modified>
</cp:coreProperties>
</file>