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9" i="1" l="1"/>
  <c r="AI9" i="1"/>
  <c r="AH9" i="1"/>
  <c r="AG9" i="1"/>
  <c r="AF9" i="1"/>
  <c r="AE9" i="1"/>
  <c r="AD9" i="1"/>
  <c r="AC9" i="1"/>
  <c r="AB9" i="1"/>
  <c r="AA9" i="1"/>
  <c r="Z9" i="1"/>
  <c r="Y9" i="1"/>
  <c r="I14" i="1" s="1"/>
  <c r="N14" i="1" s="1"/>
  <c r="X9" i="1"/>
  <c r="H14" i="1" s="1"/>
  <c r="W9" i="1"/>
  <c r="G14" i="1" s="1"/>
  <c r="V9" i="1"/>
  <c r="F14" i="1" s="1"/>
  <c r="U9" i="1"/>
  <c r="E14" i="1" s="1"/>
  <c r="M14" i="1" l="1"/>
  <c r="L14" i="1"/>
  <c r="K14" i="1"/>
  <c r="O9" i="1"/>
  <c r="M9" i="1"/>
  <c r="L9" i="1"/>
  <c r="K9" i="1"/>
  <c r="J9" i="1"/>
  <c r="I9" i="1"/>
  <c r="H9" i="1"/>
  <c r="G9" i="1"/>
  <c r="F9" i="1"/>
  <c r="E9" i="1"/>
  <c r="D10" i="1" l="1"/>
  <c r="I13" i="1"/>
  <c r="H13" i="1"/>
  <c r="G13" i="1"/>
  <c r="F13" i="1"/>
  <c r="E13" i="1"/>
  <c r="G16" i="1" l="1"/>
  <c r="F16" i="1"/>
  <c r="E16" i="1"/>
  <c r="K13" i="1"/>
  <c r="I16" i="1"/>
  <c r="M13" i="1"/>
  <c r="H16" i="1"/>
  <c r="L13" i="1"/>
  <c r="N9" i="1"/>
  <c r="N13" i="1" s="1"/>
  <c r="O13" i="1"/>
  <c r="K16" i="1" l="1"/>
  <c r="L16" i="1"/>
  <c r="M16" i="1"/>
  <c r="O16" i="1"/>
  <c r="N16" i="1" s="1"/>
</calcChain>
</file>

<file path=xl/sharedStrings.xml><?xml version="1.0" encoding="utf-8"?>
<sst xmlns="http://schemas.openxmlformats.org/spreadsheetml/2006/main" count="122" uniqueCount="82">
  <si>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</si>
  <si>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</si>
  <si>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</si>
  <si>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</si>
  <si>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</si>
  <si>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</si>
  <si>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</si>
  <si>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</si>
  <si>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</si>
  <si>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</si>
  <si>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</si>
  <si>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</si>
  <si>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</si>
  <si>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</si>
  <si>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</si>
  <si>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</si>
  <si>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</si>
  <si>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</si>
  <si>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</si>
  <si>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</si>
  <si>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</si>
  <si>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</si>
  <si>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</si>
  <si>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</si>
  <si>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</si>
  <si>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</si>
  <si>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</si>
  <si>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</si>
  <si>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</si>
  <si>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</si>
  <si>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</si>
  <si>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</si>
  <si>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</si>
  <si>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</si>
  <si>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</si>
  <si>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</si>
  <si>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</si>
  <si>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</si>
  <si>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</si>
  <si>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</si>
  <si>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</si>
  <si>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</si>
  <si>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</si>
  <si>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</si>
  <si>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</si>
  <si>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</si>
  <si>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</si>
  <si>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</si>
  <si>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</si>
  <si>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</si>
  <si>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</si>
  <si>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</si>
  <si>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ykköspesis</t>
  </si>
  <si>
    <t>Liinu Turpela</t>
  </si>
  <si>
    <t>Jussi Frantsila</t>
  </si>
  <si>
    <t>25.12.2001   Espoo</t>
  </si>
  <si>
    <t>Espoon Pesis  (1995),  kasvattajaseura</t>
  </si>
  <si>
    <t>SMJ</t>
  </si>
  <si>
    <t>06.07. 2019  Seinäjoki</t>
  </si>
  <si>
    <t>L+T</t>
  </si>
  <si>
    <t xml:space="preserve">Lyöty </t>
  </si>
  <si>
    <t xml:space="preserve">Tuotu </t>
  </si>
  <si>
    <t>Roihu</t>
  </si>
  <si>
    <t>suomensarja</t>
  </si>
  <si>
    <t>Espoo</t>
  </si>
  <si>
    <t>Roihu = Roihu, Helsinki  (1957)</t>
  </si>
  <si>
    <t>SMJ = Seinäjoen Maila-Jussit  (1932)</t>
  </si>
  <si>
    <t>11.05. 2019  SMJ - Pesäkarhut  0-2  (1-4, 2-10)</t>
  </si>
  <si>
    <t>17 v   4 kk 17 pv</t>
  </si>
  <si>
    <t>30.05. 2019  SMJ - MyVe  2-0  (7-3, 13-3)</t>
  </si>
  <si>
    <t>17 v   5 kk   5 pv</t>
  </si>
  <si>
    <t>5.</t>
  </si>
  <si>
    <t xml:space="preserve">  0-1  (4-4, 0-4)</t>
  </si>
  <si>
    <t>1v</t>
  </si>
  <si>
    <t>1</t>
  </si>
  <si>
    <t>6/8</t>
  </si>
  <si>
    <t>I p</t>
  </si>
  <si>
    <t>21.08. 2020  SMJ - MyVe  2-0  (10-0, 11-4)</t>
  </si>
  <si>
    <t>18 v   7 kk 27 pv</t>
  </si>
  <si>
    <t>47.  ottelu</t>
  </si>
  <si>
    <t>6.  ottelu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</si>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</sst>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7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9" customWidth="1"/>
    <col min="3" max="3" width="5.7109375" style="59" customWidth="1"/>
    <col min="4" max="4" width="12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9" width="5.7109375" style="60" customWidth="1"/>
    <col min="20" max="20" width="0.85546875" style="60" customWidth="1"/>
    <col min="21" max="28" width="5.7109375" style="60" customWidth="1"/>
    <col min="29" max="32" width="5.7109375" style="25" customWidth="1"/>
    <col min="33" max="33" width="5.7109375" style="110" customWidth="1"/>
    <col min="34" max="36" width="5.7109375" style="25" customWidth="1"/>
    <col min="37" max="37" width="24.5703125" style="25" customWidth="1"/>
    <col min="38" max="16384" width="9.140625" style="25"/>
  </cols>
  <sheetData>
    <row r="1" spans="1:39" s="9" customFormat="1" ht="15" customHeight="1" x14ac:dyDescent="0.25">
      <c r="A1" s="1"/>
      <c r="B1" s="2" t="s">
        <v>53</v>
      </c>
      <c r="C1" s="2"/>
      <c r="D1" s="3"/>
      <c r="E1" s="4" t="s">
        <v>55</v>
      </c>
      <c r="F1" s="5"/>
      <c r="G1" s="6"/>
      <c r="H1" s="5"/>
      <c r="I1" s="5"/>
      <c r="J1" s="3"/>
      <c r="K1" s="5"/>
      <c r="L1" s="5"/>
      <c r="M1" s="7"/>
      <c r="N1" s="5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9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9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</row>
    <row r="3" spans="1:39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</row>
    <row r="4" spans="1:39" ht="15" customHeight="1" x14ac:dyDescent="0.2">
      <c r="A4" s="1"/>
      <c r="B4" s="111">
        <v>2016</v>
      </c>
      <c r="C4" s="111"/>
      <c r="D4" s="112" t="s">
        <v>64</v>
      </c>
      <c r="E4" s="111"/>
      <c r="F4" s="113" t="s">
        <v>63</v>
      </c>
      <c r="G4" s="114"/>
      <c r="H4" s="115"/>
      <c r="I4" s="111"/>
      <c r="J4" s="111"/>
      <c r="K4" s="111"/>
      <c r="L4" s="111"/>
      <c r="M4" s="111"/>
      <c r="N4" s="111"/>
      <c r="O4" s="29">
        <v>14</v>
      </c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26"/>
      <c r="AH4" s="26"/>
      <c r="AI4" s="26"/>
      <c r="AJ4" s="26"/>
      <c r="AK4" s="23"/>
      <c r="AL4" s="8"/>
      <c r="AM4" s="8"/>
    </row>
    <row r="5" spans="1:39" ht="15" customHeight="1" x14ac:dyDescent="0.2">
      <c r="A5" s="1"/>
      <c r="B5" s="111">
        <v>2017</v>
      </c>
      <c r="C5" s="111"/>
      <c r="D5" s="112" t="s">
        <v>64</v>
      </c>
      <c r="E5" s="111"/>
      <c r="F5" s="113" t="s">
        <v>63</v>
      </c>
      <c r="G5" s="114"/>
      <c r="H5" s="115"/>
      <c r="I5" s="111"/>
      <c r="J5" s="111"/>
      <c r="K5" s="111"/>
      <c r="L5" s="111"/>
      <c r="M5" s="111"/>
      <c r="N5" s="111"/>
      <c r="O5" s="29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26"/>
      <c r="AH5" s="26"/>
      <c r="AI5" s="26"/>
      <c r="AJ5" s="26"/>
      <c r="AK5" s="23"/>
      <c r="AL5" s="8"/>
      <c r="AM5" s="8"/>
    </row>
    <row r="6" spans="1:39" ht="15" customHeight="1" x14ac:dyDescent="0.2">
      <c r="A6" s="1"/>
      <c r="B6" s="91">
        <v>2018</v>
      </c>
      <c r="C6" s="91"/>
      <c r="D6" s="92" t="s">
        <v>62</v>
      </c>
      <c r="E6" s="91"/>
      <c r="F6" s="93" t="s">
        <v>52</v>
      </c>
      <c r="G6" s="94"/>
      <c r="H6" s="64"/>
      <c r="I6" s="91"/>
      <c r="J6" s="91"/>
      <c r="K6" s="91"/>
      <c r="L6" s="91"/>
      <c r="M6" s="91"/>
      <c r="N6" s="95"/>
      <c r="O6" s="29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26"/>
      <c r="AH6" s="26"/>
      <c r="AI6" s="26"/>
      <c r="AJ6" s="26"/>
      <c r="AK6" s="23"/>
      <c r="AL6" s="8"/>
    </row>
    <row r="7" spans="1:39" ht="15" customHeight="1" x14ac:dyDescent="0.2">
      <c r="A7" s="1"/>
      <c r="B7" s="26">
        <v>2019</v>
      </c>
      <c r="C7" s="26" t="s">
        <v>71</v>
      </c>
      <c r="D7" s="27" t="s">
        <v>57</v>
      </c>
      <c r="E7" s="26">
        <v>24</v>
      </c>
      <c r="F7" s="26">
        <v>0</v>
      </c>
      <c r="G7" s="26">
        <v>4</v>
      </c>
      <c r="H7" s="26">
        <v>25</v>
      </c>
      <c r="I7" s="26">
        <v>65</v>
      </c>
      <c r="J7" s="26">
        <v>21</v>
      </c>
      <c r="K7" s="26">
        <v>34</v>
      </c>
      <c r="L7" s="26">
        <v>6</v>
      </c>
      <c r="M7" s="26">
        <v>4</v>
      </c>
      <c r="N7" s="28">
        <v>0.45454545454545453</v>
      </c>
      <c r="O7" s="29">
        <v>143</v>
      </c>
      <c r="P7" s="18"/>
      <c r="Q7" s="18"/>
      <c r="R7" s="18"/>
      <c r="S7" s="18"/>
      <c r="T7" s="24"/>
      <c r="U7" s="26">
        <v>4</v>
      </c>
      <c r="V7" s="26">
        <v>0</v>
      </c>
      <c r="W7" s="26">
        <v>0</v>
      </c>
      <c r="X7" s="26">
        <v>3</v>
      </c>
      <c r="Y7" s="26">
        <v>15</v>
      </c>
      <c r="Z7" s="30"/>
      <c r="AA7" s="30"/>
      <c r="AB7" s="30"/>
      <c r="AC7" s="30"/>
      <c r="AD7" s="30"/>
      <c r="AE7" s="26"/>
      <c r="AF7" s="26"/>
      <c r="AG7" s="26"/>
      <c r="AH7" s="26"/>
      <c r="AI7" s="26"/>
      <c r="AJ7" s="26"/>
      <c r="AK7" s="23"/>
      <c r="AL7" s="8"/>
    </row>
    <row r="8" spans="1:39" ht="15" customHeight="1" x14ac:dyDescent="0.2">
      <c r="A8" s="1"/>
      <c r="B8" s="26">
        <v>2020</v>
      </c>
      <c r="C8" s="26" t="s">
        <v>81</v>
      </c>
      <c r="D8" s="27" t="s">
        <v>57</v>
      </c>
      <c r="E8" s="26">
        <v>20</v>
      </c>
      <c r="F8" s="26">
        <v>1</v>
      </c>
      <c r="G8" s="26">
        <v>1</v>
      </c>
      <c r="H8" s="26">
        <v>18</v>
      </c>
      <c r="I8" s="26">
        <v>50</v>
      </c>
      <c r="J8" s="26">
        <v>16</v>
      </c>
      <c r="K8" s="26">
        <v>25</v>
      </c>
      <c r="L8" s="26">
        <v>7</v>
      </c>
      <c r="M8" s="26">
        <v>2</v>
      </c>
      <c r="N8" s="28">
        <v>0.45</v>
      </c>
      <c r="O8" s="29">
        <v>111</v>
      </c>
      <c r="P8" s="18"/>
      <c r="Q8" s="18"/>
      <c r="R8" s="18"/>
      <c r="S8" s="18"/>
      <c r="T8" s="24"/>
      <c r="U8" s="26">
        <v>3</v>
      </c>
      <c r="V8" s="26">
        <v>0</v>
      </c>
      <c r="W8" s="26">
        <v>1</v>
      </c>
      <c r="X8" s="26">
        <v>0</v>
      </c>
      <c r="Y8" s="26">
        <v>8</v>
      </c>
      <c r="Z8" s="30"/>
      <c r="AA8" s="30"/>
      <c r="AB8" s="30"/>
      <c r="AC8" s="30"/>
      <c r="AD8" s="30"/>
      <c r="AE8" s="26"/>
      <c r="AF8" s="26"/>
      <c r="AG8" s="26"/>
      <c r="AH8" s="26"/>
      <c r="AI8" s="26"/>
      <c r="AJ8" s="26"/>
      <c r="AK8" s="23"/>
      <c r="AL8" s="8"/>
    </row>
    <row r="9" spans="1:39" ht="15" customHeight="1" x14ac:dyDescent="0.2">
      <c r="A9" s="1"/>
      <c r="B9" s="16" t="s">
        <v>9</v>
      </c>
      <c r="C9" s="17"/>
      <c r="D9" s="15"/>
      <c r="E9" s="18">
        <f t="shared" ref="E9:M9" si="0">SUM(E4:E8)</f>
        <v>44</v>
      </c>
      <c r="F9" s="18">
        <f t="shared" si="0"/>
        <v>1</v>
      </c>
      <c r="G9" s="18">
        <f t="shared" si="0"/>
        <v>5</v>
      </c>
      <c r="H9" s="18">
        <f t="shared" si="0"/>
        <v>43</v>
      </c>
      <c r="I9" s="18">
        <f t="shared" si="0"/>
        <v>115</v>
      </c>
      <c r="J9" s="18">
        <f t="shared" si="0"/>
        <v>37</v>
      </c>
      <c r="K9" s="18">
        <f t="shared" si="0"/>
        <v>59</v>
      </c>
      <c r="L9" s="18">
        <f t="shared" si="0"/>
        <v>13</v>
      </c>
      <c r="M9" s="18">
        <f t="shared" si="0"/>
        <v>6</v>
      </c>
      <c r="N9" s="31">
        <f>PRODUCT(I9/O9)</f>
        <v>0.42910447761194032</v>
      </c>
      <c r="O9" s="32">
        <f>SUM(O4:O8)</f>
        <v>268</v>
      </c>
      <c r="P9" s="18"/>
      <c r="Q9" s="18"/>
      <c r="R9" s="18"/>
      <c r="S9" s="18"/>
      <c r="T9" s="32"/>
      <c r="U9" s="18">
        <f t="shared" ref="U9:AJ9" si="1">SUM(U2:U8)</f>
        <v>7</v>
      </c>
      <c r="V9" s="18">
        <f t="shared" si="1"/>
        <v>0</v>
      </c>
      <c r="W9" s="18">
        <f t="shared" si="1"/>
        <v>1</v>
      </c>
      <c r="X9" s="18">
        <f t="shared" si="1"/>
        <v>3</v>
      </c>
      <c r="Y9" s="18">
        <f t="shared" si="1"/>
        <v>23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0</v>
      </c>
      <c r="AK9" s="23"/>
      <c r="AL9" s="8"/>
    </row>
    <row r="10" spans="1:39" ht="15" customHeight="1" x14ac:dyDescent="0.25">
      <c r="A10" s="1"/>
      <c r="B10" s="27" t="s">
        <v>2</v>
      </c>
      <c r="C10" s="33"/>
      <c r="D10" s="34">
        <f>SUM(F9:H9)+((I9-F9-G9)/3)+(E9/3)+(AE9*25)+(AF9*25)+(AG9*10)+(AH9*25)+(AI9*20)+(AJ9*15)</f>
        <v>100.00000000000001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37"/>
      <c r="Q10" s="37"/>
      <c r="R10" s="37"/>
      <c r="S10" s="3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36"/>
      <c r="AJ10" s="1"/>
      <c r="AK10" s="23"/>
      <c r="AL10" s="8"/>
    </row>
    <row r="11" spans="1:39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37"/>
      <c r="Q11" s="37"/>
      <c r="R11" s="37"/>
      <c r="S11" s="37"/>
      <c r="T11" s="37"/>
      <c r="U11" s="1"/>
      <c r="V11" s="38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1"/>
      <c r="AJ11" s="1"/>
      <c r="AK11" s="23"/>
      <c r="AL11" s="8"/>
    </row>
    <row r="12" spans="1:39" ht="15" customHeight="1" x14ac:dyDescent="0.25">
      <c r="A12" s="1"/>
      <c r="B12" s="22" t="s">
        <v>16</v>
      </c>
      <c r="C12" s="39"/>
      <c r="D12" s="39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1" t="s">
        <v>21</v>
      </c>
      <c r="O12" s="24"/>
      <c r="P12" s="40" t="s">
        <v>32</v>
      </c>
      <c r="Q12" s="12"/>
      <c r="R12" s="12"/>
      <c r="S12" s="12"/>
      <c r="T12" s="41"/>
      <c r="U12" s="41"/>
      <c r="V12" s="41"/>
      <c r="W12" s="41"/>
      <c r="X12" s="41"/>
      <c r="Y12" s="12"/>
      <c r="Z12" s="12"/>
      <c r="AA12" s="12"/>
      <c r="AB12" s="11"/>
      <c r="AC12" s="12"/>
      <c r="AD12" s="12"/>
      <c r="AE12" s="12"/>
      <c r="AF12" s="11"/>
      <c r="AG12" s="11"/>
      <c r="AH12" s="11"/>
      <c r="AI12" s="11"/>
      <c r="AJ12" s="42"/>
      <c r="AK12" s="23"/>
      <c r="AL12" s="8"/>
    </row>
    <row r="13" spans="1:39" ht="15" customHeight="1" x14ac:dyDescent="0.2">
      <c r="A13" s="1"/>
      <c r="B13" s="40" t="s">
        <v>17</v>
      </c>
      <c r="C13" s="12"/>
      <c r="D13" s="43"/>
      <c r="E13" s="26">
        <f>PRODUCT(E9)</f>
        <v>44</v>
      </c>
      <c r="F13" s="26">
        <f>PRODUCT(F9)</f>
        <v>1</v>
      </c>
      <c r="G13" s="26">
        <f>PRODUCT(G9)</f>
        <v>5</v>
      </c>
      <c r="H13" s="26">
        <f>PRODUCT(H9)</f>
        <v>43</v>
      </c>
      <c r="I13" s="26">
        <f>PRODUCT(I9)</f>
        <v>115</v>
      </c>
      <c r="J13" s="1"/>
      <c r="K13" s="44">
        <f>PRODUCT((F13+G13)/E13)</f>
        <v>0.13636363636363635</v>
      </c>
      <c r="L13" s="44">
        <f>PRODUCT(H13/E13)</f>
        <v>0.97727272727272729</v>
      </c>
      <c r="M13" s="44">
        <f>PRODUCT(I13/E13)</f>
        <v>2.6136363636363638</v>
      </c>
      <c r="N13" s="45">
        <f>PRODUCT(N9)</f>
        <v>0.42910447761194032</v>
      </c>
      <c r="O13" s="24">
        <f>PRODUCT(O9)</f>
        <v>268</v>
      </c>
      <c r="P13" s="116" t="s">
        <v>33</v>
      </c>
      <c r="Q13" s="117"/>
      <c r="R13" s="118" t="s">
        <v>67</v>
      </c>
      <c r="S13" s="118"/>
      <c r="T13" s="118"/>
      <c r="U13" s="118"/>
      <c r="V13" s="118"/>
      <c r="W13" s="118"/>
      <c r="X13" s="118"/>
      <c r="Y13" s="118"/>
      <c r="Z13" s="118"/>
      <c r="AA13" s="118"/>
      <c r="AB13" s="119" t="s">
        <v>34</v>
      </c>
      <c r="AC13" s="119"/>
      <c r="AD13" s="119"/>
      <c r="AE13" s="120" t="s">
        <v>68</v>
      </c>
      <c r="AF13" s="121"/>
      <c r="AG13" s="119"/>
      <c r="AH13" s="119"/>
      <c r="AI13" s="119"/>
      <c r="AJ13" s="122"/>
      <c r="AK13" s="23"/>
      <c r="AL13" s="8"/>
    </row>
    <row r="14" spans="1:39" ht="15" customHeight="1" x14ac:dyDescent="0.2">
      <c r="A14" s="1"/>
      <c r="B14" s="46" t="s">
        <v>18</v>
      </c>
      <c r="C14" s="47"/>
      <c r="D14" s="48"/>
      <c r="E14" s="26">
        <f>PRODUCT(U9)</f>
        <v>7</v>
      </c>
      <c r="F14" s="26">
        <f>PRODUCT(V9)</f>
        <v>0</v>
      </c>
      <c r="G14" s="26">
        <f>PRODUCT(W9)</f>
        <v>1</v>
      </c>
      <c r="H14" s="26">
        <f>PRODUCT(X9)</f>
        <v>3</v>
      </c>
      <c r="I14" s="26">
        <f>PRODUCT(Y9)</f>
        <v>23</v>
      </c>
      <c r="J14" s="1"/>
      <c r="K14" s="44">
        <f>PRODUCT((F14+G14)/E14)</f>
        <v>0.14285714285714285</v>
      </c>
      <c r="L14" s="44">
        <f>PRODUCT(H14/E14)</f>
        <v>0.42857142857142855</v>
      </c>
      <c r="M14" s="44">
        <f>PRODUCT(I14/E14)</f>
        <v>3.2857142857142856</v>
      </c>
      <c r="N14" s="28">
        <f>PRODUCT(I14/O14)</f>
        <v>0.58974358974358976</v>
      </c>
      <c r="O14" s="29">
        <v>39</v>
      </c>
      <c r="P14" s="123" t="s">
        <v>60</v>
      </c>
      <c r="Q14" s="124"/>
      <c r="R14" s="125" t="s">
        <v>69</v>
      </c>
      <c r="S14" s="125"/>
      <c r="T14" s="125"/>
      <c r="U14" s="125"/>
      <c r="V14" s="125"/>
      <c r="W14" s="125"/>
      <c r="X14" s="125"/>
      <c r="Y14" s="125"/>
      <c r="Z14" s="125"/>
      <c r="AA14" s="125"/>
      <c r="AB14" s="126" t="s">
        <v>80</v>
      </c>
      <c r="AC14" s="126"/>
      <c r="AD14" s="126"/>
      <c r="AE14" s="127" t="s">
        <v>70</v>
      </c>
      <c r="AF14" s="127"/>
      <c r="AG14" s="126"/>
      <c r="AH14" s="126"/>
      <c r="AI14" s="126"/>
      <c r="AJ14" s="128"/>
      <c r="AK14" s="8"/>
      <c r="AL14" s="8"/>
    </row>
    <row r="15" spans="1:39" ht="15" customHeight="1" x14ac:dyDescent="0.2">
      <c r="A15" s="1"/>
      <c r="B15" s="49" t="s">
        <v>19</v>
      </c>
      <c r="C15" s="50"/>
      <c r="D15" s="51"/>
      <c r="E15" s="30"/>
      <c r="F15" s="30"/>
      <c r="G15" s="30"/>
      <c r="H15" s="30"/>
      <c r="I15" s="30"/>
      <c r="J15" s="1"/>
      <c r="K15" s="52"/>
      <c r="L15" s="52"/>
      <c r="M15" s="52"/>
      <c r="N15" s="53"/>
      <c r="O15" s="24"/>
      <c r="P15" s="123" t="s">
        <v>61</v>
      </c>
      <c r="Q15" s="124"/>
      <c r="R15" s="125" t="s">
        <v>67</v>
      </c>
      <c r="S15" s="125"/>
      <c r="T15" s="125"/>
      <c r="U15" s="125"/>
      <c r="V15" s="125"/>
      <c r="W15" s="125"/>
      <c r="X15" s="125"/>
      <c r="Y15" s="125"/>
      <c r="Z15" s="125"/>
      <c r="AA15" s="125"/>
      <c r="AB15" s="126" t="s">
        <v>34</v>
      </c>
      <c r="AC15" s="126"/>
      <c r="AD15" s="126"/>
      <c r="AE15" s="127" t="s">
        <v>68</v>
      </c>
      <c r="AF15" s="127"/>
      <c r="AG15" s="126"/>
      <c r="AH15" s="126"/>
      <c r="AI15" s="126"/>
      <c r="AJ15" s="128"/>
      <c r="AK15" s="8"/>
      <c r="AL15" s="8"/>
    </row>
    <row r="16" spans="1:39" ht="15" customHeight="1" x14ac:dyDescent="0.2">
      <c r="A16" s="1"/>
      <c r="B16" s="54" t="s">
        <v>20</v>
      </c>
      <c r="C16" s="55"/>
      <c r="D16" s="56"/>
      <c r="E16" s="18">
        <f>SUM(E13:E15)</f>
        <v>51</v>
      </c>
      <c r="F16" s="18">
        <f>SUM(F13:F15)</f>
        <v>1</v>
      </c>
      <c r="G16" s="18">
        <f>SUM(G13:G15)</f>
        <v>6</v>
      </c>
      <c r="H16" s="18">
        <f>SUM(H13:H15)</f>
        <v>46</v>
      </c>
      <c r="I16" s="18">
        <f>SUM(I13:I15)</f>
        <v>138</v>
      </c>
      <c r="J16" s="1"/>
      <c r="K16" s="57">
        <f>PRODUCT((F16+G16)/E16)</f>
        <v>0.13725490196078433</v>
      </c>
      <c r="L16" s="57">
        <f>PRODUCT(H16/E16)</f>
        <v>0.90196078431372551</v>
      </c>
      <c r="M16" s="57">
        <f>PRODUCT(I16/E16)</f>
        <v>2.7058823529411766</v>
      </c>
      <c r="N16" s="31">
        <f>PRODUCT(I16/O16)</f>
        <v>0.44951140065146578</v>
      </c>
      <c r="O16" s="24">
        <f>SUM(O13:O15)</f>
        <v>307</v>
      </c>
      <c r="P16" s="129" t="s">
        <v>35</v>
      </c>
      <c r="Q16" s="130"/>
      <c r="R16" s="131" t="s">
        <v>77</v>
      </c>
      <c r="S16" s="131"/>
      <c r="T16" s="131"/>
      <c r="U16" s="131"/>
      <c r="V16" s="131"/>
      <c r="W16" s="131"/>
      <c r="X16" s="131"/>
      <c r="Y16" s="131"/>
      <c r="Z16" s="131"/>
      <c r="AA16" s="131"/>
      <c r="AB16" s="132" t="s">
        <v>79</v>
      </c>
      <c r="AC16" s="132"/>
      <c r="AD16" s="132"/>
      <c r="AE16" s="133" t="s">
        <v>78</v>
      </c>
      <c r="AF16" s="133"/>
      <c r="AG16" s="132"/>
      <c r="AH16" s="132"/>
      <c r="AI16" s="132"/>
      <c r="AJ16" s="134"/>
      <c r="AK16" s="8"/>
      <c r="AL16" s="8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4"/>
      <c r="P17" s="24"/>
      <c r="Q17" s="24"/>
      <c r="R17" s="24"/>
      <c r="S17" s="24"/>
      <c r="T17" s="24"/>
      <c r="U17" s="1"/>
      <c r="V17" s="38"/>
      <c r="W17" s="1"/>
      <c r="X17" s="1"/>
      <c r="Y17" s="24"/>
      <c r="Z17" s="24"/>
      <c r="AA17" s="58"/>
      <c r="AB17" s="1"/>
      <c r="AC17" s="1"/>
      <c r="AD17" s="1"/>
      <c r="AE17" s="1"/>
      <c r="AF17" s="1"/>
      <c r="AG17" s="24"/>
      <c r="AH17" s="1"/>
      <c r="AI17" s="1"/>
      <c r="AJ17" s="1"/>
      <c r="AK17" s="8"/>
      <c r="AL17" s="8"/>
    </row>
    <row r="18" spans="1:38" ht="15" customHeight="1" x14ac:dyDescent="0.25">
      <c r="A18" s="1"/>
      <c r="B18" s="1" t="s">
        <v>36</v>
      </c>
      <c r="C18" s="1"/>
      <c r="D18" s="1" t="s">
        <v>56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4"/>
      <c r="P18" s="24"/>
      <c r="Q18" s="24"/>
      <c r="R18" s="24"/>
      <c r="S18" s="24"/>
      <c r="T18" s="24"/>
      <c r="U18" s="1"/>
      <c r="V18" s="38"/>
      <c r="W18" s="1"/>
      <c r="X18" s="1"/>
      <c r="Y18" s="24"/>
      <c r="Z18" s="24"/>
      <c r="AA18" s="58"/>
      <c r="AB18" s="1"/>
      <c r="AC18" s="1"/>
      <c r="AD18" s="1"/>
      <c r="AE18" s="1"/>
      <c r="AF18" s="1"/>
      <c r="AG18" s="24"/>
      <c r="AH18" s="1"/>
      <c r="AI18" s="1"/>
      <c r="AJ18" s="1"/>
      <c r="AK18" s="8"/>
      <c r="AL18" s="8"/>
    </row>
    <row r="19" spans="1:38" ht="15" customHeight="1" x14ac:dyDescent="0.25">
      <c r="A19" s="1"/>
      <c r="B19" s="1"/>
      <c r="C19" s="1"/>
      <c r="D19" s="1" t="s">
        <v>65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4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58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</row>
    <row r="20" spans="1:38" ht="15" customHeight="1" x14ac:dyDescent="0.25">
      <c r="A20" s="1"/>
      <c r="B20" s="1"/>
      <c r="C20" s="1"/>
      <c r="D20" s="1" t="s">
        <v>66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1"/>
      <c r="Q20" s="1"/>
      <c r="R20" s="1"/>
      <c r="S20" s="1"/>
      <c r="T20" s="1"/>
      <c r="U20" s="1"/>
      <c r="V20" s="1"/>
      <c r="W20" s="1"/>
      <c r="X20" s="1"/>
      <c r="Y20" s="24"/>
      <c r="Z20" s="24"/>
      <c r="AA20" s="58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8"/>
      <c r="M21" s="38"/>
      <c r="N21" s="38"/>
      <c r="O21" s="24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58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8"/>
      <c r="M22" s="38"/>
      <c r="N22" s="38"/>
      <c r="O22" s="24"/>
      <c r="P22" s="1"/>
      <c r="Q22" s="1"/>
      <c r="R22" s="1"/>
      <c r="S22" s="1"/>
      <c r="T22" s="1"/>
      <c r="U22" s="1"/>
      <c r="V22" s="1"/>
      <c r="W22" s="1"/>
      <c r="X22" s="24"/>
      <c r="Y22" s="24"/>
      <c r="Z22" s="24"/>
      <c r="AA22" s="24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58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58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58"/>
      <c r="AB25" s="1"/>
      <c r="AC25" s="24"/>
      <c r="AD25" s="24"/>
      <c r="AE25" s="24"/>
      <c r="AF25" s="24"/>
      <c r="AG25" s="24"/>
      <c r="AH25" s="24"/>
      <c r="AI25" s="24"/>
      <c r="AJ25" s="24"/>
      <c r="AK25" s="23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8"/>
      <c r="AB26" s="1"/>
      <c r="AC26" s="24"/>
      <c r="AD26" s="24"/>
      <c r="AE26" s="24"/>
      <c r="AF26" s="24"/>
      <c r="AG26" s="24"/>
      <c r="AH26" s="24"/>
      <c r="AI26" s="24"/>
      <c r="AJ26" s="24"/>
      <c r="AK26" s="23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8"/>
      <c r="AB27" s="1"/>
      <c r="AC27" s="24"/>
      <c r="AD27" s="24"/>
      <c r="AE27" s="24"/>
      <c r="AF27" s="24"/>
      <c r="AG27" s="24"/>
      <c r="AH27" s="24"/>
      <c r="AI27" s="24"/>
      <c r="AJ27" s="24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8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8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8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8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8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8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8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8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8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8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8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8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8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8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8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8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8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8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8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8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8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8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8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8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8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8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8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8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8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8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8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8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8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8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8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8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8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8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8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8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8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8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8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8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8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8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8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8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8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8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8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8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8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8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8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8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8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8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8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8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8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8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8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8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8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8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8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8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8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8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8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8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8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8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8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8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8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8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8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8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8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8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8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8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8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8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8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8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8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8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8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8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8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8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8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8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8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8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8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8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8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8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8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8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8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8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8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8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8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8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8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8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8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8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8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8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8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8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8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8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8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8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8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8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8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8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8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8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8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8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8"/>
      <c r="M158" s="38"/>
      <c r="N158" s="38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8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</row>
    <row r="159" spans="1:38" ht="15" customHeight="1" x14ac:dyDescent="0.25"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8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</row>
    <row r="160" spans="1:38" ht="15" customHeight="1" x14ac:dyDescent="0.25"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8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</row>
    <row r="161" spans="16:37" ht="15" customHeight="1" x14ac:dyDescent="0.25"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8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</row>
    <row r="162" spans="16:37" ht="15" customHeight="1" x14ac:dyDescent="0.25"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8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</row>
    <row r="163" spans="16:37" ht="15" customHeight="1" x14ac:dyDescent="0.25"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8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</row>
    <row r="164" spans="16:37" ht="15" customHeight="1" x14ac:dyDescent="0.25"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8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</row>
    <row r="165" spans="16:37" ht="15" customHeight="1" x14ac:dyDescent="0.25"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8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</row>
    <row r="166" spans="16:37" ht="15" customHeight="1" x14ac:dyDescent="0.25"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8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</row>
    <row r="167" spans="16:37" ht="15" customHeight="1" x14ac:dyDescent="0.25"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8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</row>
    <row r="168" spans="16:37" ht="15" customHeight="1" x14ac:dyDescent="0.25"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8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</row>
    <row r="169" spans="16:37" ht="15" customHeight="1" x14ac:dyDescent="0.25"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58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</row>
    <row r="170" spans="16:37" ht="15" customHeight="1" x14ac:dyDescent="0.25"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58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87" customWidth="1"/>
    <col min="3" max="3" width="21.5703125" style="88" customWidth="1"/>
    <col min="4" max="4" width="10.5703125" style="89" customWidth="1"/>
    <col min="5" max="5" width="11.7109375" style="89" customWidth="1"/>
    <col min="6" max="6" width="0.7109375" style="37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88" customWidth="1"/>
    <col min="22" max="22" width="10.85546875" style="88" customWidth="1"/>
    <col min="23" max="23" width="26.28515625" style="89" customWidth="1"/>
    <col min="24" max="24" width="9.7109375" style="88" customWidth="1"/>
    <col min="25" max="30" width="9.140625" style="90"/>
  </cols>
  <sheetData>
    <row r="1" spans="1:30" ht="18.75" x14ac:dyDescent="0.3">
      <c r="A1" s="8"/>
      <c r="B1" s="61" t="s">
        <v>37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66" t="s">
        <v>53</v>
      </c>
      <c r="C2" s="4" t="s">
        <v>55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38</v>
      </c>
      <c r="C3" s="22" t="s">
        <v>39</v>
      </c>
      <c r="D3" s="69" t="s">
        <v>40</v>
      </c>
      <c r="E3" s="70" t="s">
        <v>1</v>
      </c>
      <c r="F3" s="24"/>
      <c r="G3" s="71" t="s">
        <v>41</v>
      </c>
      <c r="H3" s="72" t="s">
        <v>42</v>
      </c>
      <c r="I3" s="72" t="s">
        <v>30</v>
      </c>
      <c r="J3" s="17" t="s">
        <v>43</v>
      </c>
      <c r="K3" s="73" t="s">
        <v>44</v>
      </c>
      <c r="L3" s="73" t="s">
        <v>45</v>
      </c>
      <c r="M3" s="71" t="s">
        <v>46</v>
      </c>
      <c r="N3" s="71" t="s">
        <v>29</v>
      </c>
      <c r="O3" s="72" t="s">
        <v>47</v>
      </c>
      <c r="P3" s="71" t="s">
        <v>42</v>
      </c>
      <c r="Q3" s="71" t="s">
        <v>3</v>
      </c>
      <c r="R3" s="71">
        <v>1</v>
      </c>
      <c r="S3" s="71">
        <v>2</v>
      </c>
      <c r="T3" s="71">
        <v>3</v>
      </c>
      <c r="U3" s="71" t="s">
        <v>48</v>
      </c>
      <c r="V3" s="17" t="s">
        <v>21</v>
      </c>
      <c r="W3" s="16" t="s">
        <v>49</v>
      </c>
      <c r="X3" s="16" t="s">
        <v>50</v>
      </c>
      <c r="Y3" s="65"/>
      <c r="Z3" s="65"/>
      <c r="AA3" s="65"/>
      <c r="AB3" s="65"/>
      <c r="AC3" s="65"/>
      <c r="AD3" s="65"/>
    </row>
    <row r="4" spans="1:30" x14ac:dyDescent="0.25">
      <c r="A4" s="8"/>
      <c r="B4" s="74" t="s">
        <v>58</v>
      </c>
      <c r="C4" s="75" t="s">
        <v>72</v>
      </c>
      <c r="D4" s="76" t="s">
        <v>51</v>
      </c>
      <c r="E4" s="77" t="s">
        <v>57</v>
      </c>
      <c r="F4" s="29"/>
      <c r="G4" s="78">
        <v>1</v>
      </c>
      <c r="H4" s="79"/>
      <c r="I4" s="78"/>
      <c r="J4" s="80" t="s">
        <v>73</v>
      </c>
      <c r="K4" s="80">
        <v>2</v>
      </c>
      <c r="L4" s="80" t="s">
        <v>76</v>
      </c>
      <c r="M4" s="80">
        <v>1</v>
      </c>
      <c r="N4" s="81"/>
      <c r="O4" s="82"/>
      <c r="P4" s="81" t="s">
        <v>74</v>
      </c>
      <c r="Q4" s="108" t="s">
        <v>75</v>
      </c>
      <c r="R4" s="108"/>
      <c r="S4" s="108" t="s">
        <v>75</v>
      </c>
      <c r="T4" s="108"/>
      <c r="U4" s="108"/>
      <c r="V4" s="83">
        <v>0.75</v>
      </c>
      <c r="W4" s="74" t="s">
        <v>54</v>
      </c>
      <c r="X4" s="78">
        <v>1054</v>
      </c>
      <c r="Y4" s="65"/>
      <c r="Z4" s="65"/>
      <c r="AA4" s="65"/>
      <c r="AB4" s="65"/>
      <c r="AC4" s="65"/>
      <c r="AD4" s="65"/>
    </row>
    <row r="5" spans="1:30" x14ac:dyDescent="0.25">
      <c r="A5" s="23"/>
      <c r="B5" s="22" t="s">
        <v>9</v>
      </c>
      <c r="C5" s="17"/>
      <c r="D5" s="16"/>
      <c r="E5" s="96"/>
      <c r="F5" s="97"/>
      <c r="G5" s="18"/>
      <c r="H5" s="18"/>
      <c r="I5" s="18"/>
      <c r="J5" s="17"/>
      <c r="K5" s="17"/>
      <c r="L5" s="17"/>
      <c r="M5" s="18"/>
      <c r="N5" s="18"/>
      <c r="O5" s="18"/>
      <c r="P5" s="18"/>
      <c r="Q5" s="98"/>
      <c r="R5" s="98"/>
      <c r="S5" s="98"/>
      <c r="T5" s="98"/>
      <c r="U5" s="98"/>
      <c r="V5" s="31"/>
      <c r="W5" s="99"/>
      <c r="X5" s="98"/>
      <c r="Y5" s="65"/>
      <c r="Z5" s="65"/>
      <c r="AA5" s="65"/>
      <c r="AB5" s="65"/>
      <c r="AC5" s="65"/>
      <c r="AD5" s="65"/>
    </row>
    <row r="6" spans="1:30" x14ac:dyDescent="0.25">
      <c r="A6" s="23"/>
      <c r="B6" s="100"/>
      <c r="C6" s="101"/>
      <c r="D6" s="102"/>
      <c r="E6" s="103"/>
      <c r="F6" s="104"/>
      <c r="G6" s="101"/>
      <c r="H6" s="101"/>
      <c r="I6" s="101"/>
      <c r="J6" s="105"/>
      <c r="K6" s="105"/>
      <c r="L6" s="105"/>
      <c r="M6" s="101"/>
      <c r="N6" s="101"/>
      <c r="O6" s="101"/>
      <c r="P6" s="101"/>
      <c r="Q6" s="106"/>
      <c r="R6" s="106"/>
      <c r="S6" s="106"/>
      <c r="T6" s="106"/>
      <c r="U6" s="106"/>
      <c r="V6" s="101"/>
      <c r="W6" s="102"/>
      <c r="X6" s="107"/>
      <c r="Y6" s="65"/>
      <c r="Z6" s="65"/>
      <c r="AA6" s="65"/>
      <c r="AB6" s="65"/>
      <c r="AC6" s="65"/>
      <c r="AD6" s="65"/>
    </row>
    <row r="7" spans="1:30" x14ac:dyDescent="0.25">
      <c r="A7" s="23"/>
      <c r="B7" s="84"/>
      <c r="C7" s="1"/>
      <c r="D7" s="84"/>
      <c r="E7" s="85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4"/>
      <c r="X7" s="1"/>
      <c r="Y7" s="65"/>
      <c r="Z7" s="65"/>
      <c r="AA7" s="65"/>
      <c r="AB7" s="65"/>
      <c r="AC7" s="65"/>
      <c r="AD7" s="65"/>
    </row>
    <row r="8" spans="1:30" x14ac:dyDescent="0.25">
      <c r="A8" s="23"/>
      <c r="B8" s="84"/>
      <c r="C8" s="1"/>
      <c r="D8" s="84"/>
      <c r="E8" s="8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4"/>
      <c r="X8" s="1"/>
      <c r="Y8" s="65"/>
      <c r="Z8" s="65"/>
      <c r="AA8" s="65"/>
      <c r="AB8" s="65"/>
      <c r="AC8" s="65"/>
      <c r="AD8" s="65"/>
    </row>
    <row r="9" spans="1:30" x14ac:dyDescent="0.25">
      <c r="A9" s="23"/>
      <c r="B9" s="84"/>
      <c r="C9" s="1"/>
      <c r="D9" s="84"/>
      <c r="E9" s="8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4"/>
      <c r="X9" s="1"/>
      <c r="Y9" s="65"/>
      <c r="Z9" s="65"/>
      <c r="AA9" s="65"/>
      <c r="AB9" s="65"/>
      <c r="AC9" s="65"/>
      <c r="AD9" s="65"/>
    </row>
    <row r="10" spans="1:30" x14ac:dyDescent="0.25">
      <c r="A10" s="23"/>
      <c r="B10" s="84"/>
      <c r="C10" s="1"/>
      <c r="D10" s="84"/>
      <c r="E10" s="8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4"/>
      <c r="X10" s="1"/>
      <c r="Y10" s="65"/>
      <c r="Z10" s="65"/>
      <c r="AA10" s="65"/>
      <c r="AB10" s="65"/>
      <c r="AC10" s="65"/>
      <c r="AD10" s="65"/>
    </row>
    <row r="11" spans="1:30" x14ac:dyDescent="0.25">
      <c r="A11" s="23"/>
      <c r="B11" s="84"/>
      <c r="C11" s="1"/>
      <c r="D11" s="84"/>
      <c r="E11" s="8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4"/>
      <c r="X11" s="1"/>
      <c r="Y11" s="65"/>
      <c r="Z11" s="65"/>
      <c r="AA11" s="65"/>
      <c r="AB11" s="65"/>
      <c r="AC11" s="65"/>
      <c r="AD11" s="65"/>
    </row>
    <row r="12" spans="1:30" x14ac:dyDescent="0.25">
      <c r="A12" s="23"/>
      <c r="B12" s="84"/>
      <c r="C12" s="1"/>
      <c r="D12" s="84"/>
      <c r="E12" s="8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65"/>
      <c r="Z12" s="65"/>
      <c r="AA12" s="65"/>
      <c r="AB12" s="65"/>
      <c r="AC12" s="65"/>
      <c r="AD12" s="65"/>
    </row>
    <row r="13" spans="1:30" x14ac:dyDescent="0.25">
      <c r="A13" s="23"/>
      <c r="B13" s="84"/>
      <c r="C13" s="1"/>
      <c r="D13" s="84"/>
      <c r="E13" s="8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84"/>
      <c r="C14" s="1"/>
      <c r="D14" s="84"/>
      <c r="E14" s="8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84"/>
      <c r="C15" s="1"/>
      <c r="D15" s="84"/>
      <c r="E15" s="8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84"/>
      <c r="C16" s="1"/>
      <c r="D16" s="84"/>
      <c r="E16" s="8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84"/>
      <c r="C17" s="1"/>
      <c r="D17" s="84"/>
      <c r="E17" s="8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84"/>
      <c r="C18" s="1"/>
      <c r="D18" s="84"/>
      <c r="E18" s="8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84"/>
      <c r="C19" s="1"/>
      <c r="D19" s="84"/>
      <c r="E19" s="8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84"/>
      <c r="C20" s="1"/>
      <c r="D20" s="84"/>
      <c r="E20" s="8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84"/>
      <c r="C21" s="1"/>
      <c r="D21" s="84"/>
      <c r="E21" s="8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84"/>
      <c r="C22" s="1"/>
      <c r="D22" s="84"/>
      <c r="E22" s="8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84"/>
      <c r="C23" s="1"/>
      <c r="D23" s="84"/>
      <c r="E23" s="8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84"/>
      <c r="C24" s="1"/>
      <c r="D24" s="84"/>
      <c r="E24" s="8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84"/>
      <c r="C25" s="1"/>
      <c r="D25" s="84"/>
      <c r="E25" s="8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84"/>
      <c r="C26" s="1"/>
      <c r="D26" s="84"/>
      <c r="E26" s="8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84"/>
      <c r="C27" s="1"/>
      <c r="D27" s="84"/>
      <c r="E27" s="8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84"/>
      <c r="C28" s="1"/>
      <c r="D28" s="84"/>
      <c r="E28" s="8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84"/>
      <c r="C29" s="1"/>
      <c r="D29" s="84"/>
      <c r="E29" s="8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84"/>
      <c r="C30" s="1"/>
      <c r="D30" s="84"/>
      <c r="E30" s="8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84"/>
      <c r="C31" s="1"/>
      <c r="D31" s="84"/>
      <c r="E31" s="8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84"/>
      <c r="C32" s="1"/>
      <c r="D32" s="84"/>
      <c r="E32" s="8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84"/>
      <c r="C33" s="1"/>
      <c r="D33" s="84"/>
      <c r="E33" s="8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84"/>
      <c r="C34" s="1"/>
      <c r="D34" s="84"/>
      <c r="E34" s="8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84"/>
      <c r="C35" s="1"/>
      <c r="D35" s="84"/>
      <c r="E35" s="8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65"/>
      <c r="Z35" s="65"/>
      <c r="AA35" s="65"/>
      <c r="AB35" s="65"/>
      <c r="AC35" s="65"/>
      <c r="AD35" s="65"/>
    </row>
    <row r="36" spans="1:30" x14ac:dyDescent="0.25">
      <c r="A36" s="23"/>
      <c r="B36" s="84"/>
      <c r="C36" s="1"/>
      <c r="D36" s="84"/>
      <c r="E36" s="8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65"/>
      <c r="Z36" s="65"/>
      <c r="AA36" s="65"/>
      <c r="AB36" s="65"/>
      <c r="AC36" s="65"/>
      <c r="AD36" s="65"/>
    </row>
    <row r="37" spans="1:30" x14ac:dyDescent="0.25">
      <c r="A37" s="23"/>
      <c r="B37" s="84"/>
      <c r="C37" s="1"/>
      <c r="D37" s="84"/>
      <c r="E37" s="8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65"/>
      <c r="Z37" s="65"/>
      <c r="AA37" s="65"/>
      <c r="AB37" s="65"/>
      <c r="AC37" s="65"/>
      <c r="AD37" s="65"/>
    </row>
    <row r="38" spans="1:30" x14ac:dyDescent="0.25">
      <c r="A38" s="23"/>
      <c r="B38" s="84"/>
      <c r="C38" s="1"/>
      <c r="D38" s="84"/>
      <c r="E38" s="8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65"/>
      <c r="Z38" s="65"/>
      <c r="AA38" s="65"/>
      <c r="AB38" s="65"/>
      <c r="AC38" s="65"/>
      <c r="AD38" s="65"/>
    </row>
    <row r="39" spans="1:30" x14ac:dyDescent="0.25">
      <c r="A39" s="23"/>
      <c r="B39" s="84"/>
      <c r="C39" s="1"/>
      <c r="D39" s="84"/>
      <c r="E39" s="8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65"/>
      <c r="Z39" s="65"/>
      <c r="AA39" s="65"/>
      <c r="AB39" s="65"/>
      <c r="AC39" s="65"/>
      <c r="AD39" s="65"/>
    </row>
    <row r="40" spans="1:30" x14ac:dyDescent="0.25">
      <c r="A40" s="23"/>
      <c r="B40" s="84"/>
      <c r="C40" s="1"/>
      <c r="D40" s="84"/>
      <c r="E40" s="8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65"/>
      <c r="Z40" s="65"/>
      <c r="AA40" s="65"/>
      <c r="AB40" s="65"/>
      <c r="AC40" s="65"/>
      <c r="AD40" s="65"/>
    </row>
    <row r="41" spans="1:30" x14ac:dyDescent="0.25">
      <c r="A41" s="23"/>
      <c r="B41" s="84"/>
      <c r="C41" s="1"/>
      <c r="D41" s="84"/>
      <c r="E41" s="8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65"/>
      <c r="Z41" s="65"/>
      <c r="AA41" s="65"/>
      <c r="AB41" s="65"/>
      <c r="AC41" s="65"/>
      <c r="AD41" s="65"/>
    </row>
    <row r="42" spans="1:30" x14ac:dyDescent="0.25">
      <c r="A42" s="23"/>
      <c r="B42" s="84"/>
      <c r="C42" s="1"/>
      <c r="D42" s="84"/>
      <c r="E42" s="8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65"/>
      <c r="Z42" s="65"/>
      <c r="AA42" s="65"/>
      <c r="AB42" s="65"/>
      <c r="AC42" s="65"/>
      <c r="AD42" s="65"/>
    </row>
    <row r="43" spans="1:30" x14ac:dyDescent="0.25">
      <c r="A43" s="23"/>
      <c r="B43" s="84"/>
      <c r="C43" s="1"/>
      <c r="D43" s="84"/>
      <c r="E43" s="8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65"/>
      <c r="Z43" s="65"/>
      <c r="AA43" s="65"/>
      <c r="AB43" s="65"/>
      <c r="AC43" s="65"/>
      <c r="AD43" s="65"/>
    </row>
    <row r="44" spans="1:30" x14ac:dyDescent="0.25">
      <c r="A44" s="23"/>
      <c r="B44" s="84"/>
      <c r="C44" s="1"/>
      <c r="D44" s="84"/>
      <c r="E44" s="8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65"/>
      <c r="Z44" s="65"/>
      <c r="AA44" s="65"/>
      <c r="AB44" s="65"/>
      <c r="AC44" s="65"/>
      <c r="AD44" s="65"/>
    </row>
    <row r="45" spans="1:30" x14ac:dyDescent="0.25">
      <c r="A45" s="23"/>
      <c r="B45" s="84"/>
      <c r="C45" s="1"/>
      <c r="D45" s="84"/>
      <c r="E45" s="8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65"/>
      <c r="Z45" s="65"/>
      <c r="AA45" s="65"/>
      <c r="AB45" s="65"/>
      <c r="AC45" s="65"/>
      <c r="AD45" s="65"/>
    </row>
    <row r="46" spans="1:30" x14ac:dyDescent="0.25">
      <c r="A46" s="23"/>
      <c r="B46" s="84"/>
      <c r="C46" s="1"/>
      <c r="D46" s="84"/>
      <c r="E46" s="8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65"/>
      <c r="Z46" s="65"/>
      <c r="AA46" s="65"/>
      <c r="AB46" s="65"/>
      <c r="AC46" s="65"/>
      <c r="AD46" s="65"/>
    </row>
    <row r="47" spans="1:30" x14ac:dyDescent="0.25">
      <c r="A47" s="23"/>
      <c r="B47" s="84"/>
      <c r="C47" s="1"/>
      <c r="D47" s="84"/>
      <c r="E47" s="8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65"/>
      <c r="Z47" s="65"/>
      <c r="AA47" s="65"/>
      <c r="AB47" s="65"/>
      <c r="AC47" s="65"/>
      <c r="AD47" s="65"/>
    </row>
    <row r="48" spans="1:30" x14ac:dyDescent="0.25">
      <c r="A48" s="23"/>
      <c r="B48" s="84"/>
      <c r="C48" s="1"/>
      <c r="D48" s="84"/>
      <c r="E48" s="8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65"/>
      <c r="Z48" s="65"/>
      <c r="AA48" s="65"/>
      <c r="AB48" s="65"/>
      <c r="AC48" s="65"/>
      <c r="AD48" s="65"/>
    </row>
    <row r="49" spans="1:30" x14ac:dyDescent="0.25">
      <c r="A49" s="23"/>
      <c r="B49" s="84"/>
      <c r="C49" s="1"/>
      <c r="D49" s="84"/>
      <c r="E49" s="8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4"/>
      <c r="X49" s="1"/>
      <c r="Y49" s="65"/>
      <c r="Z49" s="65"/>
      <c r="AA49" s="65"/>
      <c r="AB49" s="65"/>
      <c r="AC49" s="65"/>
      <c r="AD49" s="65"/>
    </row>
    <row r="50" spans="1:30" x14ac:dyDescent="0.25">
      <c r="A50" s="23"/>
      <c r="B50" s="84"/>
      <c r="C50" s="1"/>
      <c r="D50" s="84"/>
      <c r="E50" s="8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4"/>
      <c r="X50" s="1"/>
      <c r="Y50" s="65"/>
      <c r="Z50" s="65"/>
      <c r="AA50" s="65"/>
      <c r="AB50" s="65"/>
      <c r="AC50" s="65"/>
      <c r="AD50" s="65"/>
    </row>
    <row r="51" spans="1:30" x14ac:dyDescent="0.25">
      <c r="A51" s="23"/>
      <c r="B51" s="84"/>
      <c r="C51" s="1"/>
      <c r="D51" s="84"/>
      <c r="E51" s="8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4"/>
      <c r="X51" s="1"/>
      <c r="Y51" s="65"/>
      <c r="Z51" s="65"/>
      <c r="AA51" s="65"/>
      <c r="AB51" s="65"/>
      <c r="AC51" s="65"/>
      <c r="AD51" s="65"/>
    </row>
    <row r="52" spans="1:30" x14ac:dyDescent="0.25">
      <c r="A52" s="23"/>
      <c r="B52" s="84"/>
      <c r="C52" s="1"/>
      <c r="D52" s="84"/>
      <c r="E52" s="8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84"/>
      <c r="X52" s="1"/>
      <c r="Y52" s="65"/>
      <c r="Z52" s="65"/>
      <c r="AA52" s="65"/>
      <c r="AB52" s="65"/>
      <c r="AC52" s="65"/>
      <c r="AD52" s="65"/>
    </row>
    <row r="53" spans="1:30" x14ac:dyDescent="0.25">
      <c r="A53" s="23"/>
      <c r="B53" s="84"/>
      <c r="C53" s="1"/>
      <c r="D53" s="84"/>
      <c r="E53" s="8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84"/>
      <c r="X53" s="1"/>
      <c r="Y53" s="65"/>
      <c r="Z53" s="65"/>
      <c r="AA53" s="65"/>
      <c r="AB53" s="65"/>
      <c r="AC53" s="65"/>
      <c r="AD53" s="65"/>
    </row>
    <row r="54" spans="1:30" x14ac:dyDescent="0.25">
      <c r="A54" s="23"/>
      <c r="B54" s="84"/>
      <c r="C54" s="1"/>
      <c r="D54" s="84"/>
      <c r="E54" s="85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84"/>
      <c r="X54" s="1"/>
      <c r="Y54" s="65"/>
      <c r="Z54" s="65"/>
      <c r="AA54" s="65"/>
      <c r="AB54" s="65"/>
      <c r="AC54" s="65"/>
      <c r="AD54" s="65"/>
    </row>
    <row r="55" spans="1:30" x14ac:dyDescent="0.25">
      <c r="A55" s="23"/>
      <c r="B55" s="84"/>
      <c r="C55" s="1"/>
      <c r="D55" s="84"/>
      <c r="E55" s="85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84"/>
      <c r="X55" s="1"/>
      <c r="Y55" s="65"/>
      <c r="Z55" s="65"/>
      <c r="AA55" s="65"/>
      <c r="AB55" s="65"/>
      <c r="AC55" s="65"/>
      <c r="AD55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2020-09-09T13:42:10Z</dcterms:modified>
</cp:coreProperties>
</file>