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K13" i="4"/>
  <c r="K16" i="4" s="1"/>
  <c r="AS10" i="4"/>
  <c r="AQ10" i="4"/>
  <c r="AP10" i="4"/>
  <c r="AO10" i="4"/>
  <c r="AN10" i="4"/>
  <c r="AM10" i="4"/>
  <c r="AG10" i="4"/>
  <c r="K15" i="4" s="1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H16" i="4" s="1"/>
  <c r="G10" i="4"/>
  <c r="G14" i="4" s="1"/>
  <c r="F10" i="4"/>
  <c r="F14" i="4" s="1"/>
  <c r="F16" i="4" s="1"/>
  <c r="E10" i="4"/>
  <c r="E14" i="4" s="1"/>
  <c r="I16" i="4" l="1"/>
  <c r="G16" i="4"/>
  <c r="O15" i="4"/>
  <c r="M15" i="4"/>
  <c r="E16" i="4"/>
  <c r="M16" i="4" s="1"/>
  <c r="N15" i="4"/>
  <c r="L15" i="4"/>
  <c r="L16" i="4" l="1"/>
  <c r="N16" i="4"/>
  <c r="O23" i="1" l="1"/>
</calcChain>
</file>

<file path=xl/sharedStrings.xml><?xml version="1.0" encoding="utf-8"?>
<sst xmlns="http://schemas.openxmlformats.org/spreadsheetml/2006/main" count="250" uniqueCount="120">
  <si>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</si>
  <si>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</si>
  <si>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</si>
  <si>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</si>
  <si>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</si>
  <si>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</si>
  <si>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</si>
  <si>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</si>
  <si>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</si>
  <si>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</si>
  <si>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</si>
  <si>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</si>
  <si>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</si>
  <si>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</si>
  <si>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</si>
  <si>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</si>
  <si>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</si>
  <si>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</si>
  <si>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</si>
  <si>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</si>
  <si>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</si>
  <si>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</si>
  <si>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</si>
  <si>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</si>
  <si>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</si>
  <si>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</si>
  <si>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</si>
  <si>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</si>
  <si>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</si>
  <si>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</si>
  <si>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</si>
  <si>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</si>
  <si>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</si>
  <si>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</si>
  <si>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</si>
  <si>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</si>
  <si>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</si>
  <si>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</si>
  <si>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</si>
  <si>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</si>
  <si>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</si>
  <si>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</si>
  <si>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</si>
  <si>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</si>
  <si>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</si>
  <si>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</si>
  <si>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</si>
  <si>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</si>
  <si>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</si>
  <si>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</si>
  <si>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</si>
  <si>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</si>
  <si>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</si>
  <si>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</si>
  <si>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</si>
  <si>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</si>
  <si>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</si>
  <si>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</si>
  <si>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</si>
  <si>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Itä</t>
  </si>
  <si>
    <t>3.</t>
  </si>
  <si>
    <t>B - POJAT</t>
  </si>
  <si>
    <t>2/3</t>
  </si>
  <si>
    <t>1.</t>
  </si>
  <si>
    <t>4.</t>
  </si>
  <si>
    <t>6.</t>
  </si>
  <si>
    <t>8.</t>
  </si>
  <si>
    <t>SoJy</t>
  </si>
  <si>
    <t xml:space="preserve">      Mitalit</t>
  </si>
  <si>
    <t>Mika Tuovinen</t>
  </si>
  <si>
    <t>14.07. 1989  Lammi</t>
  </si>
  <si>
    <t xml:space="preserve">  6-7</t>
  </si>
  <si>
    <t>Jorma Hirvi</t>
  </si>
  <si>
    <t>156</t>
  </si>
  <si>
    <t>9.</t>
  </si>
  <si>
    <t>SoJy  2</t>
  </si>
  <si>
    <t>suomensarja</t>
  </si>
  <si>
    <t>5.</t>
  </si>
  <si>
    <t>14.</t>
  </si>
  <si>
    <t>RPL-R</t>
  </si>
  <si>
    <t>SoJy = Sotkamon Jymy  (1909)</t>
  </si>
  <si>
    <t>RPL-R = RPL-Riihimäki  (1994)</t>
  </si>
  <si>
    <t>08.05. 1994  MuPS - SoJy  1-2  (6-3, 4-5, 2-3)</t>
  </si>
  <si>
    <t>26.05. 1994  SoJy - Lippo  2-1  (6-1, 0-3, 1-0)</t>
  </si>
  <si>
    <t>28.08. 1994  Tahko - SoJy  2-1  (3-4, 9-2, 2-1)</t>
  </si>
  <si>
    <t>7.  ottelu</t>
  </si>
  <si>
    <t>35.  ottelu</t>
  </si>
  <si>
    <t xml:space="preserve">  21 v   8 kk 17 pv</t>
  </si>
  <si>
    <t xml:space="preserve">  21 v   9 kk   5 pv</t>
  </si>
  <si>
    <t xml:space="preserve">  22 v   0 kk   7 pv</t>
  </si>
  <si>
    <t>0-2  Tahko</t>
  </si>
  <si>
    <t>2-0  AA</t>
  </si>
  <si>
    <t>3-0  LP</t>
  </si>
  <si>
    <t>3-0  SMJ</t>
  </si>
  <si>
    <t>3-0  Tahko</t>
  </si>
  <si>
    <t>3-2  SMJ</t>
  </si>
  <si>
    <t>3-0  KiPa</t>
  </si>
  <si>
    <t>2/2</t>
  </si>
  <si>
    <t>1/1</t>
  </si>
  <si>
    <t>21.8.1972   Sotkamo</t>
  </si>
  <si>
    <t xml:space="preserve">      Runkosarja TOP-30</t>
  </si>
  <si>
    <t>19.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</si>
  <si>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</si>
  <si>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</si>
  <si>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</si>
  <si>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</si>
  <si>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</si>
  <si>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</si>
  <si>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</si>
  <si>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</si>
  <si>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</si>
  <si>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</si>
  <si>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</si>
  <si>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 xml:space="preserve"> KATSOJIA YLI 5000</t>
  </si>
  <si>
    <t xml:space="preserve">  8.   03.08. 1994  Lippo - SoJy  1-0</t>
  </si>
  <si>
    <t>13.   02.09. 1997  SMJ - SoJy  1-2,  ve 4/5</t>
  </si>
  <si>
    <t>50.   10.07. 1996  SoJy - Kiri  1-0</t>
  </si>
  <si>
    <t>61.   14.09. 1997  KiPa - SoJy  0-1,  fin 3/3</t>
  </si>
  <si>
    <t>67.   15.09. 1996  SoJy - Tahko  2-0,  fin 3/3</t>
  </si>
  <si>
    <t>71.   06.08. 1996  Lippo - SoJy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</si>
</sst>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2" fontId="4" fillId="4" borderId="15" xfId="0" applyNumberFormat="1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165" fontId="4" fillId="4" borderId="7" xfId="0" applyNumberFormat="1" applyFont="1" applyFill="1" applyBorder="1"/>
    <xf numFmtId="0" fontId="4" fillId="4" borderId="6" xfId="0" applyFont="1" applyFill="1" applyBorder="1" applyAlignment="1">
      <alignment horizontal="center"/>
    </xf>
    <xf numFmtId="165" fontId="4" fillId="4" borderId="10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9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140625" style="58" customWidth="1"/>
    <col min="34" max="34" width="12.7109375" style="58" customWidth="1"/>
    <col min="35" max="35" width="12.42578125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4" t="s">
        <v>69</v>
      </c>
      <c r="C1" s="6"/>
      <c r="D1" s="78"/>
      <c r="E1" s="85" t="s">
        <v>99</v>
      </c>
      <c r="F1" s="7"/>
      <c r="G1" s="7"/>
      <c r="H1" s="7"/>
      <c r="I1" s="7"/>
      <c r="J1" s="7"/>
      <c r="K1" s="6"/>
      <c r="L1" s="7"/>
      <c r="M1" s="6"/>
      <c r="N1" s="6"/>
      <c r="O1" s="7"/>
      <c r="P1" s="75"/>
      <c r="Q1" s="75"/>
      <c r="R1" s="75"/>
      <c r="S1" s="75"/>
      <c r="T1" s="75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100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102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93" t="s">
        <v>68</v>
      </c>
      <c r="AP2" s="14"/>
      <c r="AQ2" s="15"/>
      <c r="AR2" s="38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8"/>
    </row>
    <row r="4" spans="1:44" s="4" customFormat="1" ht="15" customHeight="1" x14ac:dyDescent="0.25">
      <c r="A4" s="2"/>
      <c r="B4" s="111">
        <v>1988</v>
      </c>
      <c r="C4" s="111" t="s">
        <v>74</v>
      </c>
      <c r="D4" s="112" t="s">
        <v>75</v>
      </c>
      <c r="E4" s="111"/>
      <c r="F4" s="113" t="s">
        <v>76</v>
      </c>
      <c r="G4" s="111"/>
      <c r="H4" s="111"/>
      <c r="I4" s="111"/>
      <c r="J4" s="111"/>
      <c r="K4" s="111"/>
      <c r="L4" s="111"/>
      <c r="M4" s="111"/>
      <c r="N4" s="114"/>
      <c r="O4" s="24"/>
      <c r="P4" s="18"/>
      <c r="Q4" s="18"/>
      <c r="R4" s="18"/>
      <c r="S4" s="18"/>
      <c r="T4" s="24"/>
      <c r="U4" s="74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4"/>
      <c r="AH4" s="74"/>
      <c r="AI4" s="74"/>
      <c r="AJ4" s="74"/>
      <c r="AK4" s="24"/>
      <c r="AL4" s="25"/>
      <c r="AM4" s="74"/>
      <c r="AN4" s="74"/>
      <c r="AO4" s="27"/>
      <c r="AP4" s="29"/>
      <c r="AQ4" s="25"/>
      <c r="AR4" s="38"/>
    </row>
    <row r="5" spans="1:44" s="4" customFormat="1" ht="15" customHeight="1" x14ac:dyDescent="0.25">
      <c r="A5" s="2"/>
      <c r="B5" s="111">
        <v>1989</v>
      </c>
      <c r="C5" s="111" t="s">
        <v>77</v>
      </c>
      <c r="D5" s="112" t="s">
        <v>75</v>
      </c>
      <c r="E5" s="111"/>
      <c r="F5" s="113" t="s">
        <v>76</v>
      </c>
      <c r="G5" s="111"/>
      <c r="H5" s="111"/>
      <c r="I5" s="111"/>
      <c r="J5" s="111"/>
      <c r="K5" s="111"/>
      <c r="L5" s="111"/>
      <c r="M5" s="111"/>
      <c r="N5" s="114"/>
      <c r="O5" s="24"/>
      <c r="P5" s="18"/>
      <c r="Q5" s="18"/>
      <c r="R5" s="18"/>
      <c r="S5" s="18"/>
      <c r="T5" s="24"/>
      <c r="U5" s="74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4"/>
      <c r="AH5" s="74"/>
      <c r="AI5" s="74"/>
      <c r="AJ5" s="74"/>
      <c r="AK5" s="24"/>
      <c r="AL5" s="25"/>
      <c r="AM5" s="74"/>
      <c r="AN5" s="74"/>
      <c r="AO5" s="27"/>
      <c r="AP5" s="29"/>
      <c r="AQ5" s="25"/>
      <c r="AR5" s="38"/>
    </row>
    <row r="6" spans="1:44" s="4" customFormat="1" ht="15" customHeight="1" x14ac:dyDescent="0.25">
      <c r="A6" s="2"/>
      <c r="B6" s="111">
        <v>1990</v>
      </c>
      <c r="C6" s="111" t="s">
        <v>60</v>
      </c>
      <c r="D6" s="112" t="s">
        <v>75</v>
      </c>
      <c r="E6" s="111"/>
      <c r="F6" s="113" t="s">
        <v>76</v>
      </c>
      <c r="G6" s="111"/>
      <c r="H6" s="111"/>
      <c r="I6" s="111"/>
      <c r="J6" s="111"/>
      <c r="K6" s="111"/>
      <c r="L6" s="111"/>
      <c r="M6" s="111"/>
      <c r="N6" s="114"/>
      <c r="O6" s="24"/>
      <c r="P6" s="18"/>
      <c r="Q6" s="18"/>
      <c r="R6" s="18"/>
      <c r="S6" s="18"/>
      <c r="T6" s="24"/>
      <c r="U6" s="74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4"/>
      <c r="AH6" s="74"/>
      <c r="AI6" s="74"/>
      <c r="AJ6" s="74"/>
      <c r="AK6" s="24"/>
      <c r="AL6" s="25"/>
      <c r="AM6" s="74"/>
      <c r="AN6" s="74"/>
      <c r="AO6" s="27"/>
      <c r="AP6" s="29"/>
      <c r="AQ6" s="25"/>
      <c r="AR6" s="38"/>
    </row>
    <row r="7" spans="1:44" s="4" customFormat="1" ht="15" customHeight="1" x14ac:dyDescent="0.25">
      <c r="A7" s="2"/>
      <c r="B7" s="111">
        <v>1991</v>
      </c>
      <c r="C7" s="111" t="s">
        <v>64</v>
      </c>
      <c r="D7" s="112" t="s">
        <v>75</v>
      </c>
      <c r="E7" s="111"/>
      <c r="F7" s="113" t="s">
        <v>76</v>
      </c>
      <c r="G7" s="111"/>
      <c r="H7" s="111"/>
      <c r="I7" s="111"/>
      <c r="J7" s="111"/>
      <c r="K7" s="111"/>
      <c r="L7" s="111"/>
      <c r="M7" s="111"/>
      <c r="N7" s="114"/>
      <c r="O7" s="91"/>
      <c r="P7" s="18"/>
      <c r="Q7" s="18"/>
      <c r="R7" s="18"/>
      <c r="S7" s="18"/>
      <c r="T7" s="24"/>
      <c r="U7" s="74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4"/>
      <c r="AH7" s="74"/>
      <c r="AI7" s="74"/>
      <c r="AJ7" s="74"/>
      <c r="AK7" s="24"/>
      <c r="AL7" s="25"/>
      <c r="AM7" s="74"/>
      <c r="AN7" s="74"/>
      <c r="AO7" s="27"/>
      <c r="AP7" s="29"/>
      <c r="AQ7" s="25"/>
      <c r="AR7" s="38"/>
    </row>
    <row r="8" spans="1:44" s="4" customFormat="1" ht="15" customHeight="1" x14ac:dyDescent="0.25">
      <c r="A8" s="2"/>
      <c r="B8" s="111">
        <v>1992</v>
      </c>
      <c r="C8" s="111" t="s">
        <v>65</v>
      </c>
      <c r="D8" s="112" t="s">
        <v>75</v>
      </c>
      <c r="E8" s="111"/>
      <c r="F8" s="113" t="s">
        <v>76</v>
      </c>
      <c r="G8" s="111"/>
      <c r="H8" s="111"/>
      <c r="I8" s="111"/>
      <c r="J8" s="111"/>
      <c r="K8" s="111"/>
      <c r="L8" s="111"/>
      <c r="M8" s="111"/>
      <c r="N8" s="114"/>
      <c r="O8" s="91"/>
      <c r="P8" s="18"/>
      <c r="Q8" s="18"/>
      <c r="R8" s="18"/>
      <c r="S8" s="18"/>
      <c r="T8" s="24"/>
      <c r="U8" s="74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4"/>
      <c r="AH8" s="74"/>
      <c r="AI8" s="74"/>
      <c r="AJ8" s="74"/>
      <c r="AK8" s="24"/>
      <c r="AL8" s="25"/>
      <c r="AM8" s="74"/>
      <c r="AN8" s="74"/>
      <c r="AO8" s="27"/>
      <c r="AP8" s="29"/>
      <c r="AQ8" s="25"/>
      <c r="AR8" s="38"/>
    </row>
    <row r="9" spans="1:44" s="4" customFormat="1" ht="15" customHeight="1" x14ac:dyDescent="0.25">
      <c r="A9" s="2"/>
      <c r="B9" s="111">
        <v>1993</v>
      </c>
      <c r="C9" s="111" t="s">
        <v>65</v>
      </c>
      <c r="D9" s="112" t="s">
        <v>75</v>
      </c>
      <c r="E9" s="111"/>
      <c r="F9" s="113" t="s">
        <v>76</v>
      </c>
      <c r="G9" s="111"/>
      <c r="H9" s="111"/>
      <c r="I9" s="111"/>
      <c r="J9" s="111"/>
      <c r="K9" s="111"/>
      <c r="L9" s="111"/>
      <c r="M9" s="111"/>
      <c r="N9" s="114"/>
      <c r="O9" s="91"/>
      <c r="P9" s="18"/>
      <c r="Q9" s="18"/>
      <c r="R9" s="18"/>
      <c r="S9" s="18"/>
      <c r="T9" s="24"/>
      <c r="U9" s="74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4"/>
      <c r="AH9" s="74"/>
      <c r="AI9" s="74"/>
      <c r="AJ9" s="74"/>
      <c r="AK9" s="24"/>
      <c r="AL9" s="25"/>
      <c r="AM9" s="74"/>
      <c r="AN9" s="74"/>
      <c r="AO9" s="27"/>
      <c r="AP9" s="29"/>
      <c r="AQ9" s="25"/>
      <c r="AR9" s="38"/>
    </row>
    <row r="10" spans="1:44" s="4" customFormat="1" ht="15" customHeight="1" x14ac:dyDescent="0.25">
      <c r="A10" s="2"/>
      <c r="B10" s="25">
        <v>1994</v>
      </c>
      <c r="C10" s="25" t="s">
        <v>60</v>
      </c>
      <c r="D10" s="115" t="s">
        <v>67</v>
      </c>
      <c r="E10" s="25">
        <v>34</v>
      </c>
      <c r="F10" s="25">
        <v>0</v>
      </c>
      <c r="G10" s="27">
        <v>18</v>
      </c>
      <c r="H10" s="25">
        <v>6</v>
      </c>
      <c r="I10" s="25">
        <v>115</v>
      </c>
      <c r="J10" s="25">
        <v>23</v>
      </c>
      <c r="K10" s="25">
        <v>27</v>
      </c>
      <c r="L10" s="25">
        <v>47</v>
      </c>
      <c r="M10" s="25">
        <v>18</v>
      </c>
      <c r="N10" s="32">
        <v>0.49399999999999999</v>
      </c>
      <c r="O10" s="91"/>
      <c r="P10" s="18"/>
      <c r="Q10" s="18"/>
      <c r="R10" s="18"/>
      <c r="S10" s="18"/>
      <c r="T10" s="24"/>
      <c r="U10" s="25">
        <v>4</v>
      </c>
      <c r="V10" s="25">
        <v>1</v>
      </c>
      <c r="W10" s="27">
        <v>3</v>
      </c>
      <c r="X10" s="25">
        <v>1</v>
      </c>
      <c r="Y10" s="25">
        <v>19</v>
      </c>
      <c r="Z10" s="28">
        <v>0.41299999999999998</v>
      </c>
      <c r="AA10" s="24"/>
      <c r="AB10" s="18" t="s">
        <v>66</v>
      </c>
      <c r="AC10" s="18"/>
      <c r="AD10" s="18"/>
      <c r="AE10" s="18"/>
      <c r="AF10" s="24"/>
      <c r="AG10" s="74"/>
      <c r="AH10" s="74" t="s">
        <v>90</v>
      </c>
      <c r="AI10" s="74" t="s">
        <v>91</v>
      </c>
      <c r="AJ10" s="74"/>
      <c r="AK10" s="24"/>
      <c r="AL10" s="25"/>
      <c r="AM10" s="25"/>
      <c r="AN10" s="25"/>
      <c r="AO10" s="27"/>
      <c r="AP10" s="29"/>
      <c r="AQ10" s="25">
        <v>1</v>
      </c>
      <c r="AR10" s="38"/>
    </row>
    <row r="11" spans="1:44" s="4" customFormat="1" ht="15" customHeight="1" x14ac:dyDescent="0.25">
      <c r="A11" s="2"/>
      <c r="B11" s="25">
        <v>1995</v>
      </c>
      <c r="C11" s="25" t="s">
        <v>78</v>
      </c>
      <c r="D11" s="115" t="s">
        <v>79</v>
      </c>
      <c r="E11" s="25">
        <v>6</v>
      </c>
      <c r="F11" s="25">
        <v>0</v>
      </c>
      <c r="G11" s="27">
        <v>4</v>
      </c>
      <c r="H11" s="25">
        <v>1</v>
      </c>
      <c r="I11" s="25">
        <v>14</v>
      </c>
      <c r="J11" s="25">
        <v>1</v>
      </c>
      <c r="K11" s="25">
        <v>5</v>
      </c>
      <c r="L11" s="25">
        <v>4</v>
      </c>
      <c r="M11" s="25">
        <v>4</v>
      </c>
      <c r="N11" s="32">
        <v>0.4</v>
      </c>
      <c r="O11" s="91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74"/>
      <c r="AH11" s="74"/>
      <c r="AI11" s="74"/>
      <c r="AJ11" s="74"/>
      <c r="AK11" s="24"/>
      <c r="AL11" s="25"/>
      <c r="AM11" s="25"/>
      <c r="AN11" s="25"/>
      <c r="AO11" s="27"/>
      <c r="AP11" s="29"/>
      <c r="AQ11" s="25"/>
      <c r="AR11" s="38"/>
    </row>
    <row r="12" spans="1:44" s="4" customFormat="1" ht="15" customHeight="1" x14ac:dyDescent="0.25">
      <c r="A12" s="2"/>
      <c r="B12" s="25">
        <v>1996</v>
      </c>
      <c r="C12" s="25" t="s">
        <v>63</v>
      </c>
      <c r="D12" s="115" t="s">
        <v>67</v>
      </c>
      <c r="E12" s="25">
        <v>23</v>
      </c>
      <c r="F12" s="25">
        <v>3</v>
      </c>
      <c r="G12" s="27">
        <v>37</v>
      </c>
      <c r="H12" s="25">
        <v>11</v>
      </c>
      <c r="I12" s="25">
        <v>50</v>
      </c>
      <c r="J12" s="25">
        <v>2</v>
      </c>
      <c r="K12" s="25">
        <v>1</v>
      </c>
      <c r="L12" s="25">
        <v>7</v>
      </c>
      <c r="M12" s="25">
        <v>40</v>
      </c>
      <c r="N12" s="28">
        <v>0.45871559633027525</v>
      </c>
      <c r="O12" s="91"/>
      <c r="P12" s="18" t="s">
        <v>74</v>
      </c>
      <c r="Q12" s="18"/>
      <c r="R12" s="18" t="s">
        <v>101</v>
      </c>
      <c r="S12" s="18"/>
      <c r="T12" s="24"/>
      <c r="U12" s="25">
        <v>8</v>
      </c>
      <c r="V12" s="27">
        <v>0</v>
      </c>
      <c r="W12" s="27">
        <v>6</v>
      </c>
      <c r="X12" s="27">
        <v>0</v>
      </c>
      <c r="Y12" s="27">
        <v>9</v>
      </c>
      <c r="Z12" s="28">
        <v>0.24299999999999999</v>
      </c>
      <c r="AA12" s="24"/>
      <c r="AB12" s="18"/>
      <c r="AC12" s="18"/>
      <c r="AD12" s="18"/>
      <c r="AE12" s="18"/>
      <c r="AF12" s="24"/>
      <c r="AG12" s="74" t="s">
        <v>92</v>
      </c>
      <c r="AH12" s="74" t="s">
        <v>93</v>
      </c>
      <c r="AI12" s="74"/>
      <c r="AJ12" s="74" t="s">
        <v>94</v>
      </c>
      <c r="AK12" s="24"/>
      <c r="AL12" s="25"/>
      <c r="AM12" s="25"/>
      <c r="AN12" s="25"/>
      <c r="AO12" s="27">
        <v>1</v>
      </c>
      <c r="AP12" s="29"/>
      <c r="AQ12" s="25"/>
      <c r="AR12" s="38"/>
    </row>
    <row r="13" spans="1:44" s="4" customFormat="1" ht="15" customHeight="1" x14ac:dyDescent="0.25">
      <c r="A13" s="2"/>
      <c r="B13" s="25">
        <v>1997</v>
      </c>
      <c r="C13" s="25" t="s">
        <v>63</v>
      </c>
      <c r="D13" s="115" t="s">
        <v>67</v>
      </c>
      <c r="E13" s="25">
        <v>20</v>
      </c>
      <c r="F13" s="25">
        <v>0</v>
      </c>
      <c r="G13" s="27">
        <v>20</v>
      </c>
      <c r="H13" s="25">
        <v>0</v>
      </c>
      <c r="I13" s="25">
        <v>28</v>
      </c>
      <c r="J13" s="25">
        <v>0</v>
      </c>
      <c r="K13" s="25">
        <v>3</v>
      </c>
      <c r="L13" s="25">
        <v>5</v>
      </c>
      <c r="M13" s="25">
        <v>20</v>
      </c>
      <c r="N13" s="32">
        <v>0.315</v>
      </c>
      <c r="O13" s="91"/>
      <c r="P13" s="18"/>
      <c r="Q13" s="18"/>
      <c r="R13" s="18"/>
      <c r="S13" s="18"/>
      <c r="T13" s="24"/>
      <c r="U13" s="25">
        <v>6</v>
      </c>
      <c r="V13" s="25">
        <v>0</v>
      </c>
      <c r="W13" s="27">
        <v>3</v>
      </c>
      <c r="X13" s="25">
        <v>0</v>
      </c>
      <c r="Y13" s="25">
        <v>5</v>
      </c>
      <c r="Z13" s="28">
        <v>0.25</v>
      </c>
      <c r="AA13" s="24"/>
      <c r="AB13" s="18"/>
      <c r="AC13" s="18"/>
      <c r="AD13" s="18"/>
      <c r="AE13" s="18"/>
      <c r="AF13" s="24"/>
      <c r="AG13" s="74" t="s">
        <v>92</v>
      </c>
      <c r="AH13" s="74" t="s">
        <v>95</v>
      </c>
      <c r="AI13" s="74"/>
      <c r="AJ13" s="74" t="s">
        <v>96</v>
      </c>
      <c r="AK13" s="24"/>
      <c r="AL13" s="25"/>
      <c r="AM13" s="25"/>
      <c r="AN13" s="25"/>
      <c r="AO13" s="27">
        <v>1</v>
      </c>
      <c r="AP13" s="29"/>
      <c r="AQ13" s="25"/>
      <c r="AR13" s="38"/>
    </row>
    <row r="14" spans="1:44" s="4" customFormat="1" ht="15" customHeight="1" x14ac:dyDescent="0.25">
      <c r="A14" s="1"/>
      <c r="B14" s="16" t="s">
        <v>7</v>
      </c>
      <c r="C14" s="17"/>
      <c r="D14" s="15"/>
      <c r="E14" s="18">
        <v>83</v>
      </c>
      <c r="F14" s="18">
        <v>3</v>
      </c>
      <c r="G14" s="18">
        <v>79</v>
      </c>
      <c r="H14" s="18">
        <v>18</v>
      </c>
      <c r="I14" s="18">
        <v>207</v>
      </c>
      <c r="J14" s="18">
        <v>26</v>
      </c>
      <c r="K14" s="18">
        <v>36</v>
      </c>
      <c r="L14" s="18">
        <v>63</v>
      </c>
      <c r="M14" s="18">
        <v>82</v>
      </c>
      <c r="N14" s="33">
        <v>0.44400000000000001</v>
      </c>
      <c r="O14" s="76"/>
      <c r="P14" s="64" t="s">
        <v>47</v>
      </c>
      <c r="Q14" s="64" t="s">
        <v>47</v>
      </c>
      <c r="R14" s="64" t="s">
        <v>47</v>
      </c>
      <c r="S14" s="64" t="s">
        <v>47</v>
      </c>
      <c r="T14" s="30"/>
      <c r="U14" s="18">
        <v>18</v>
      </c>
      <c r="V14" s="18">
        <v>1</v>
      </c>
      <c r="W14" s="18">
        <v>12</v>
      </c>
      <c r="X14" s="18">
        <v>1</v>
      </c>
      <c r="Y14" s="18">
        <v>33</v>
      </c>
      <c r="Z14" s="33">
        <v>0.32</v>
      </c>
      <c r="AA14" s="76"/>
      <c r="AB14" s="64" t="s">
        <v>47</v>
      </c>
      <c r="AC14" s="64" t="s">
        <v>47</v>
      </c>
      <c r="AD14" s="64" t="s">
        <v>47</v>
      </c>
      <c r="AE14" s="64" t="s">
        <v>47</v>
      </c>
      <c r="AF14" s="24"/>
      <c r="AG14" s="64" t="s">
        <v>97</v>
      </c>
      <c r="AH14" s="64" t="s">
        <v>62</v>
      </c>
      <c r="AI14" s="64" t="s">
        <v>98</v>
      </c>
      <c r="AJ14" s="64" t="s">
        <v>97</v>
      </c>
      <c r="AK14" s="24"/>
      <c r="AL14" s="18">
        <v>0</v>
      </c>
      <c r="AM14" s="18">
        <v>0</v>
      </c>
      <c r="AN14" s="18">
        <v>0</v>
      </c>
      <c r="AO14" s="18">
        <v>2</v>
      </c>
      <c r="AP14" s="18">
        <v>0</v>
      </c>
      <c r="AQ14" s="18">
        <v>1</v>
      </c>
      <c r="AR14" s="38"/>
    </row>
    <row r="15" spans="1:44" s="4" customFormat="1" ht="15" customHeight="1" x14ac:dyDescent="0.25">
      <c r="A15" s="1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67"/>
      <c r="O15" s="24"/>
      <c r="P15" s="22"/>
      <c r="Q15" s="20"/>
      <c r="R15" s="68"/>
      <c r="S15" s="69"/>
      <c r="T15" s="24"/>
      <c r="U15" s="18"/>
      <c r="V15" s="18"/>
      <c r="W15" s="18"/>
      <c r="X15" s="18"/>
      <c r="Y15" s="18"/>
      <c r="Z15" s="33"/>
      <c r="AA15" s="24"/>
      <c r="AB15" s="70"/>
      <c r="AC15" s="71"/>
      <c r="AD15" s="68"/>
      <c r="AE15" s="69"/>
      <c r="AF15" s="24"/>
      <c r="AG15" s="72">
        <v>1</v>
      </c>
      <c r="AH15" s="73">
        <v>0.66700000000000004</v>
      </c>
      <c r="AI15" s="73">
        <v>1</v>
      </c>
      <c r="AJ15" s="94">
        <v>1</v>
      </c>
      <c r="AK15" s="24"/>
      <c r="AL15" s="17"/>
      <c r="AM15" s="14"/>
      <c r="AN15" s="14"/>
      <c r="AO15" s="14"/>
      <c r="AP15" s="14"/>
      <c r="AQ15" s="15"/>
      <c r="AR15" s="38"/>
    </row>
    <row r="16" spans="1:44" ht="15" customHeight="1" x14ac:dyDescent="0.25">
      <c r="A16" s="2"/>
      <c r="B16" s="26" t="s">
        <v>2</v>
      </c>
      <c r="C16" s="29"/>
      <c r="D16" s="34">
        <v>234.33333333333331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24"/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24"/>
      <c r="AG16" s="35"/>
      <c r="AH16" s="35"/>
      <c r="AI16" s="35"/>
      <c r="AJ16" s="35"/>
      <c r="AK16" s="24"/>
      <c r="AL16" s="35"/>
      <c r="AM16" s="35"/>
      <c r="AN16" s="35"/>
      <c r="AO16" s="35"/>
      <c r="AP16" s="35"/>
      <c r="AQ16" s="35"/>
      <c r="AR16" s="38"/>
    </row>
    <row r="17" spans="1:45" s="4" customFormat="1" ht="15" customHeight="1" x14ac:dyDescent="0.25">
      <c r="A17" s="2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0"/>
      <c r="P17" s="30"/>
      <c r="Q17" s="30"/>
      <c r="R17" s="30"/>
      <c r="S17" s="30"/>
      <c r="T17" s="30"/>
      <c r="U17" s="35"/>
      <c r="V17" s="37"/>
      <c r="W17" s="35"/>
      <c r="X17" s="35"/>
      <c r="Y17" s="35"/>
      <c r="Z17" s="35"/>
      <c r="AA17" s="35"/>
      <c r="AB17" s="35"/>
      <c r="AC17" s="35"/>
      <c r="AD17" s="35"/>
      <c r="AE17" s="35"/>
      <c r="AF17" s="24"/>
      <c r="AG17" s="35"/>
      <c r="AH17" s="35"/>
      <c r="AI17" s="35"/>
      <c r="AJ17" s="35"/>
      <c r="AK17" s="24"/>
      <c r="AL17" s="35"/>
      <c r="AM17" s="35"/>
      <c r="AN17" s="35"/>
      <c r="AO17" s="35"/>
      <c r="AP17" s="35"/>
      <c r="AQ17" s="35"/>
      <c r="AR17" s="38"/>
    </row>
    <row r="18" spans="1:45" ht="15" customHeight="1" x14ac:dyDescent="0.25">
      <c r="A18" s="2"/>
      <c r="B18" s="22" t="s">
        <v>24</v>
      </c>
      <c r="C18" s="39"/>
      <c r="D18" s="39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5"/>
      <c r="K18" s="18" t="s">
        <v>26</v>
      </c>
      <c r="L18" s="18" t="s">
        <v>27</v>
      </c>
      <c r="M18" s="18" t="s">
        <v>28</v>
      </c>
      <c r="N18" s="18" t="s">
        <v>21</v>
      </c>
      <c r="O18" s="24"/>
      <c r="P18" s="40" t="s">
        <v>29</v>
      </c>
      <c r="Q18" s="12"/>
      <c r="R18" s="12"/>
      <c r="S18" s="12"/>
      <c r="T18" s="41"/>
      <c r="U18" s="41"/>
      <c r="V18" s="41"/>
      <c r="W18" s="41"/>
      <c r="X18" s="41"/>
      <c r="Y18" s="12"/>
      <c r="Z18" s="12"/>
      <c r="AA18" s="12"/>
      <c r="AB18" s="41"/>
      <c r="AC18" s="41"/>
      <c r="AD18" s="12"/>
      <c r="AE18" s="42"/>
      <c r="AF18" s="24"/>
      <c r="AG18" s="40" t="s">
        <v>113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42"/>
      <c r="AR18" s="38"/>
    </row>
    <row r="19" spans="1:45" ht="15" customHeight="1" x14ac:dyDescent="0.25">
      <c r="A19" s="2"/>
      <c r="B19" s="40" t="s">
        <v>12</v>
      </c>
      <c r="C19" s="12"/>
      <c r="D19" s="42"/>
      <c r="E19" s="25">
        <v>83</v>
      </c>
      <c r="F19" s="25">
        <v>3</v>
      </c>
      <c r="G19" s="25">
        <v>79</v>
      </c>
      <c r="H19" s="25">
        <v>18</v>
      </c>
      <c r="I19" s="25">
        <v>207</v>
      </c>
      <c r="J19" s="35"/>
      <c r="K19" s="43">
        <v>0.98795180722891562</v>
      </c>
      <c r="L19" s="43">
        <v>0.21686746987951808</v>
      </c>
      <c r="M19" s="43">
        <v>2.4939759036144578</v>
      </c>
      <c r="N19" s="32">
        <v>0.44400000000000001</v>
      </c>
      <c r="O19" s="24"/>
      <c r="P19" s="127" t="s">
        <v>9</v>
      </c>
      <c r="Q19" s="141"/>
      <c r="R19" s="142" t="s">
        <v>82</v>
      </c>
      <c r="S19" s="128"/>
      <c r="T19" s="128"/>
      <c r="U19" s="128"/>
      <c r="V19" s="128"/>
      <c r="W19" s="128"/>
      <c r="X19" s="128"/>
      <c r="Y19" s="143"/>
      <c r="Z19" s="143"/>
      <c r="AA19" s="144" t="s">
        <v>56</v>
      </c>
      <c r="AB19" s="128"/>
      <c r="AC19" s="76" t="s">
        <v>87</v>
      </c>
      <c r="AD19" s="145"/>
      <c r="AE19" s="129"/>
      <c r="AF19" s="24"/>
      <c r="AG19" s="154">
        <v>6435</v>
      </c>
      <c r="AH19" s="155" t="s">
        <v>114</v>
      </c>
      <c r="AI19" s="143"/>
      <c r="AJ19" s="128"/>
      <c r="AK19" s="128"/>
      <c r="AL19" s="128"/>
      <c r="AM19" s="143"/>
      <c r="AN19" s="128"/>
      <c r="AO19" s="128"/>
      <c r="AP19" s="128"/>
      <c r="AQ19" s="129"/>
      <c r="AR19" s="38"/>
    </row>
    <row r="20" spans="1:45" ht="15" customHeight="1" x14ac:dyDescent="0.25">
      <c r="A20" s="2"/>
      <c r="B20" s="44" t="s">
        <v>14</v>
      </c>
      <c r="C20" s="45"/>
      <c r="D20" s="46"/>
      <c r="E20" s="25">
        <v>18</v>
      </c>
      <c r="F20" s="25">
        <v>1</v>
      </c>
      <c r="G20" s="25">
        <v>12</v>
      </c>
      <c r="H20" s="25">
        <v>1</v>
      </c>
      <c r="I20" s="25">
        <v>33</v>
      </c>
      <c r="J20" s="35"/>
      <c r="K20" s="43">
        <v>0.72222222222222221</v>
      </c>
      <c r="L20" s="43">
        <v>5.5555555555555552E-2</v>
      </c>
      <c r="M20" s="43">
        <v>1.8333333333333333</v>
      </c>
      <c r="N20" s="32">
        <v>0.32038834951456313</v>
      </c>
      <c r="O20" s="24"/>
      <c r="P20" s="146" t="s">
        <v>50</v>
      </c>
      <c r="Q20" s="147"/>
      <c r="R20" s="142" t="s">
        <v>82</v>
      </c>
      <c r="S20" s="142"/>
      <c r="T20" s="142"/>
      <c r="U20" s="142"/>
      <c r="V20" s="142"/>
      <c r="W20" s="142"/>
      <c r="X20" s="142"/>
      <c r="Y20" s="144"/>
      <c r="Z20" s="144"/>
      <c r="AA20" s="144" t="s">
        <v>56</v>
      </c>
      <c r="AB20" s="142"/>
      <c r="AC20" s="76" t="s">
        <v>87</v>
      </c>
      <c r="AD20" s="76"/>
      <c r="AE20" s="148"/>
      <c r="AF20" s="24"/>
      <c r="AG20" s="154">
        <v>6130</v>
      </c>
      <c r="AH20" s="156" t="s">
        <v>115</v>
      </c>
      <c r="AI20" s="144"/>
      <c r="AJ20" s="142"/>
      <c r="AK20" s="142"/>
      <c r="AL20" s="142"/>
      <c r="AM20" s="144"/>
      <c r="AN20" s="142"/>
      <c r="AO20" s="142"/>
      <c r="AP20" s="142"/>
      <c r="AQ20" s="148"/>
      <c r="AR20" s="38"/>
    </row>
    <row r="21" spans="1:45" ht="15" customHeight="1" x14ac:dyDescent="0.25">
      <c r="A21" s="2"/>
      <c r="B21" s="47" t="s">
        <v>15</v>
      </c>
      <c r="C21" s="48"/>
      <c r="D21" s="49"/>
      <c r="E21" s="31"/>
      <c r="F21" s="31"/>
      <c r="G21" s="31"/>
      <c r="H21" s="31"/>
      <c r="I21" s="31"/>
      <c r="J21" s="35"/>
      <c r="K21" s="50"/>
      <c r="L21" s="50"/>
      <c r="M21" s="50"/>
      <c r="N21" s="51"/>
      <c r="O21" s="24"/>
      <c r="P21" s="146" t="s">
        <v>51</v>
      </c>
      <c r="Q21" s="147"/>
      <c r="R21" s="142" t="s">
        <v>83</v>
      </c>
      <c r="S21" s="142"/>
      <c r="T21" s="142"/>
      <c r="U21" s="142"/>
      <c r="V21" s="142"/>
      <c r="W21" s="142"/>
      <c r="X21" s="142"/>
      <c r="Y21" s="144"/>
      <c r="Z21" s="144"/>
      <c r="AA21" s="144" t="s">
        <v>85</v>
      </c>
      <c r="AB21" s="142"/>
      <c r="AC21" s="76" t="s">
        <v>88</v>
      </c>
      <c r="AD21" s="76"/>
      <c r="AE21" s="148"/>
      <c r="AF21" s="24"/>
      <c r="AG21" s="154">
        <v>5169</v>
      </c>
      <c r="AH21" s="156" t="s">
        <v>116</v>
      </c>
      <c r="AI21" s="144"/>
      <c r="AJ21" s="142"/>
      <c r="AK21" s="142"/>
      <c r="AL21" s="142"/>
      <c r="AM21" s="144"/>
      <c r="AN21" s="142"/>
      <c r="AO21" s="142"/>
      <c r="AP21" s="142"/>
      <c r="AQ21" s="148"/>
      <c r="AR21" s="38"/>
    </row>
    <row r="22" spans="1:45" ht="15" customHeight="1" x14ac:dyDescent="0.25">
      <c r="A22" s="2"/>
      <c r="B22" s="52" t="s">
        <v>25</v>
      </c>
      <c r="C22" s="53"/>
      <c r="D22" s="54"/>
      <c r="E22" s="18">
        <v>101</v>
      </c>
      <c r="F22" s="18">
        <v>4</v>
      </c>
      <c r="G22" s="18">
        <v>91</v>
      </c>
      <c r="H22" s="18">
        <v>19</v>
      </c>
      <c r="I22" s="18">
        <v>240</v>
      </c>
      <c r="J22" s="35"/>
      <c r="K22" s="158">
        <v>0.94059405940594054</v>
      </c>
      <c r="L22" s="158">
        <v>0.18811881188118812</v>
      </c>
      <c r="M22" s="158">
        <v>2.3762376237623761</v>
      </c>
      <c r="N22" s="159">
        <v>0.421792618629174</v>
      </c>
      <c r="O22" s="24"/>
      <c r="P22" s="146" t="s">
        <v>10</v>
      </c>
      <c r="Q22" s="147"/>
      <c r="R22" s="142" t="s">
        <v>84</v>
      </c>
      <c r="S22" s="142"/>
      <c r="T22" s="142"/>
      <c r="U22" s="142"/>
      <c r="V22" s="142"/>
      <c r="W22" s="142"/>
      <c r="X22" s="142"/>
      <c r="Y22" s="144"/>
      <c r="Z22" s="144"/>
      <c r="AA22" s="144" t="s">
        <v>86</v>
      </c>
      <c r="AB22" s="142"/>
      <c r="AC22" s="76" t="s">
        <v>89</v>
      </c>
      <c r="AD22" s="76"/>
      <c r="AE22" s="148"/>
      <c r="AF22" s="24"/>
      <c r="AG22" s="154">
        <v>5108</v>
      </c>
      <c r="AH22" s="156" t="s">
        <v>117</v>
      </c>
      <c r="AI22" s="144"/>
      <c r="AJ22" s="142"/>
      <c r="AK22" s="142"/>
      <c r="AL22" s="142"/>
      <c r="AM22" s="144"/>
      <c r="AN22" s="142"/>
      <c r="AO22" s="142"/>
      <c r="AP22" s="142"/>
      <c r="AQ22" s="148"/>
      <c r="AR22" s="38"/>
    </row>
    <row r="23" spans="1:45" ht="15" customHeight="1" x14ac:dyDescent="0.25">
      <c r="A23" s="2"/>
      <c r="B23" s="127"/>
      <c r="C23" s="128"/>
      <c r="D23" s="128"/>
      <c r="E23" s="128"/>
      <c r="F23" s="128"/>
      <c r="G23" s="128"/>
      <c r="H23" s="128"/>
      <c r="I23" s="129"/>
      <c r="J23" s="35"/>
      <c r="K23" s="127"/>
      <c r="L23" s="128"/>
      <c r="M23" s="128"/>
      <c r="N23" s="160"/>
      <c r="O23" s="145">
        <f>SUM(O20:O22)</f>
        <v>0</v>
      </c>
      <c r="P23" s="128"/>
      <c r="Q23" s="128"/>
      <c r="R23" s="128"/>
      <c r="S23" s="128"/>
      <c r="T23" s="145"/>
      <c r="U23" s="145"/>
      <c r="V23" s="128"/>
      <c r="W23" s="128"/>
      <c r="X23" s="128"/>
      <c r="Y23" s="145"/>
      <c r="Z23" s="145"/>
      <c r="AA23" s="145"/>
      <c r="AB23" s="145"/>
      <c r="AC23" s="145"/>
      <c r="AD23" s="145"/>
      <c r="AE23" s="161"/>
      <c r="AF23" s="24"/>
      <c r="AG23" s="154">
        <v>5033</v>
      </c>
      <c r="AH23" s="156" t="s">
        <v>118</v>
      </c>
      <c r="AI23" s="144"/>
      <c r="AJ23" s="142"/>
      <c r="AK23" s="142"/>
      <c r="AL23" s="142"/>
      <c r="AM23" s="144"/>
      <c r="AN23" s="142"/>
      <c r="AO23" s="142"/>
      <c r="AP23" s="142"/>
      <c r="AQ23" s="148"/>
      <c r="AR23" s="38"/>
    </row>
    <row r="24" spans="1:45" ht="15" customHeight="1" x14ac:dyDescent="0.25">
      <c r="A24" s="2"/>
      <c r="B24" s="149"/>
      <c r="C24" s="150"/>
      <c r="D24" s="150"/>
      <c r="E24" s="150"/>
      <c r="F24" s="150"/>
      <c r="G24" s="150"/>
      <c r="H24" s="150"/>
      <c r="I24" s="153"/>
      <c r="J24" s="35"/>
      <c r="K24" s="149"/>
      <c r="L24" s="150"/>
      <c r="M24" s="150"/>
      <c r="N24" s="162"/>
      <c r="O24" s="152"/>
      <c r="P24" s="150"/>
      <c r="Q24" s="150"/>
      <c r="R24" s="150"/>
      <c r="S24" s="150"/>
      <c r="T24" s="152"/>
      <c r="U24" s="152"/>
      <c r="V24" s="150"/>
      <c r="W24" s="150"/>
      <c r="X24" s="150"/>
      <c r="Y24" s="152"/>
      <c r="Z24" s="152"/>
      <c r="AA24" s="152"/>
      <c r="AB24" s="152"/>
      <c r="AC24" s="152"/>
      <c r="AD24" s="152"/>
      <c r="AE24" s="98"/>
      <c r="AF24" s="24"/>
      <c r="AG24" s="99">
        <v>5016</v>
      </c>
      <c r="AH24" s="157" t="s">
        <v>119</v>
      </c>
      <c r="AI24" s="151"/>
      <c r="AJ24" s="150"/>
      <c r="AK24" s="150"/>
      <c r="AL24" s="150"/>
      <c r="AM24" s="151"/>
      <c r="AN24" s="150"/>
      <c r="AO24" s="150"/>
      <c r="AP24" s="150"/>
      <c r="AQ24" s="153"/>
      <c r="AR24" s="38"/>
    </row>
    <row r="25" spans="1:45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/>
      <c r="P25" s="35"/>
      <c r="Q25" s="37"/>
      <c r="R25" s="35"/>
      <c r="S25" s="35"/>
      <c r="T25" s="24"/>
      <c r="U25" s="24"/>
      <c r="V25" s="37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5"/>
      <c r="AI25" s="35"/>
      <c r="AJ25" s="35"/>
      <c r="AK25" s="24"/>
      <c r="AL25" s="35"/>
      <c r="AM25" s="35"/>
      <c r="AN25" s="35"/>
      <c r="AO25" s="35"/>
      <c r="AP25" s="35"/>
      <c r="AQ25" s="35"/>
      <c r="AR25" s="38"/>
    </row>
    <row r="26" spans="1:45" ht="15" customHeight="1" x14ac:dyDescent="0.2">
      <c r="A26" s="2"/>
      <c r="B26" s="56" t="s">
        <v>58</v>
      </c>
      <c r="C26" s="24"/>
      <c r="D26" s="56" t="s">
        <v>80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2"/>
      <c r="B27" s="35"/>
      <c r="C27" s="8"/>
      <c r="D27" s="35" t="s">
        <v>81</v>
      </c>
      <c r="E27" s="35"/>
      <c r="F27" s="35"/>
      <c r="G27" s="35"/>
      <c r="H27" s="35"/>
      <c r="I27" s="35"/>
      <c r="J27" s="35"/>
      <c r="K27" s="35"/>
      <c r="L27" s="35"/>
      <c r="M27" s="24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2"/>
      <c r="B28" s="35"/>
      <c r="C28" s="8"/>
      <c r="D28" s="35"/>
      <c r="E28" s="35"/>
      <c r="F28" s="35"/>
      <c r="G28" s="35"/>
      <c r="H28" s="35"/>
      <c r="I28" s="35"/>
      <c r="J28" s="35"/>
      <c r="K28" s="35"/>
      <c r="L28" s="35"/>
      <c r="M28" s="24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s="9" customFormat="1" ht="15" customHeight="1" x14ac:dyDescent="0.2">
      <c r="A29" s="23"/>
      <c r="B29" s="35"/>
      <c r="C29" s="8"/>
      <c r="D29" s="8"/>
      <c r="E29" s="35"/>
      <c r="F29" s="35"/>
      <c r="G29" s="35"/>
      <c r="H29" s="35"/>
      <c r="I29" s="35"/>
      <c r="J29" s="35"/>
      <c r="K29" s="35"/>
      <c r="L29" s="35"/>
      <c r="M29" s="24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s="9" customFormat="1" ht="15" customHeight="1" x14ac:dyDescent="0.25">
      <c r="A30" s="23"/>
      <c r="B30" s="35"/>
      <c r="C30" s="8"/>
      <c r="D30" s="8"/>
      <c r="E30" s="35"/>
      <c r="F30" s="35"/>
      <c r="G30" s="35"/>
      <c r="H30" s="35"/>
      <c r="I30" s="35"/>
      <c r="J30" s="35"/>
      <c r="K30" s="35"/>
      <c r="L30" s="35"/>
      <c r="M30" s="24"/>
      <c r="N30" s="35"/>
      <c r="O30" s="24"/>
      <c r="P30" s="35"/>
      <c r="Q30" s="37"/>
      <c r="R30" s="35"/>
      <c r="S30" s="35"/>
      <c r="T30" s="24"/>
      <c r="U30" s="24"/>
      <c r="V30" s="55"/>
      <c r="W30" s="35"/>
      <c r="X30" s="35"/>
      <c r="Y30" s="35"/>
      <c r="Z30" s="35"/>
      <c r="AA30" s="35"/>
      <c r="AB30" s="35"/>
      <c r="AC30" s="35"/>
      <c r="AD30" s="35"/>
      <c r="AE30" s="35"/>
      <c r="AF30" s="38"/>
      <c r="AG30" s="8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8"/>
    </row>
    <row r="31" spans="1:45" s="9" customFormat="1" ht="15" customHeight="1" x14ac:dyDescent="0.25">
      <c r="A31" s="2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7"/>
      <c r="R31" s="35"/>
      <c r="S31" s="35"/>
      <c r="T31" s="24"/>
      <c r="U31" s="24"/>
      <c r="V31" s="55"/>
      <c r="W31" s="35"/>
      <c r="X31" s="35"/>
      <c r="Y31" s="35"/>
      <c r="Z31" s="35"/>
      <c r="AA31" s="35"/>
      <c r="AB31" s="35"/>
      <c r="AC31" s="35"/>
      <c r="AD31" s="35"/>
      <c r="AE31" s="35"/>
      <c r="AF31" s="38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8"/>
    </row>
    <row r="32" spans="1:45" s="9" customFormat="1" ht="15" customHeight="1" x14ac:dyDescent="0.25">
      <c r="A32" s="23"/>
      <c r="B32" s="35"/>
      <c r="C32" s="8"/>
      <c r="D32" s="8"/>
      <c r="E32" s="35"/>
      <c r="F32" s="35"/>
      <c r="G32" s="35"/>
      <c r="H32" s="35"/>
      <c r="I32" s="35"/>
      <c r="J32" s="35"/>
      <c r="K32" s="35"/>
      <c r="L32" s="35"/>
      <c r="M32" s="92"/>
      <c r="N32" s="35"/>
      <c r="O32" s="24"/>
      <c r="P32" s="35"/>
      <c r="Q32" s="37"/>
      <c r="R32" s="35"/>
      <c r="S32" s="35"/>
      <c r="T32" s="24"/>
      <c r="U32" s="24"/>
      <c r="V32" s="55"/>
      <c r="W32" s="35"/>
      <c r="X32" s="35"/>
      <c r="Y32" s="35"/>
      <c r="Z32" s="35"/>
      <c r="AA32" s="35"/>
      <c r="AB32" s="35"/>
      <c r="AC32" s="35"/>
      <c r="AD32" s="35"/>
      <c r="AE32" s="35"/>
      <c r="AF32" s="38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8"/>
    </row>
    <row r="33" spans="1:44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8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8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4"/>
      <c r="AH38" s="55"/>
      <c r="AI38" s="35"/>
      <c r="AJ38" s="35"/>
      <c r="AK38" s="35"/>
      <c r="AL38" s="35"/>
      <c r="AM38" s="35"/>
      <c r="AN38" s="35"/>
      <c r="AO38" s="35"/>
      <c r="AP38" s="35"/>
      <c r="AQ38" s="35"/>
      <c r="AR38" s="38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4"/>
      <c r="AH39" s="55"/>
      <c r="AI39" s="35"/>
      <c r="AJ39" s="35"/>
      <c r="AK39" s="35"/>
      <c r="AL39" s="35"/>
      <c r="AM39" s="35"/>
      <c r="AN39" s="35"/>
      <c r="AO39" s="35"/>
      <c r="AP39" s="35"/>
      <c r="AQ39" s="35"/>
      <c r="AR39" s="38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55"/>
      <c r="AI40" s="35"/>
      <c r="AJ40" s="35"/>
      <c r="AK40" s="35"/>
      <c r="AL40" s="35"/>
      <c r="AM40" s="35"/>
      <c r="AN40" s="35"/>
      <c r="AO40" s="35"/>
      <c r="AP40" s="35"/>
      <c r="AQ40" s="35"/>
      <c r="AR40" s="38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5"/>
      <c r="AI41" s="35"/>
      <c r="AJ41" s="35"/>
      <c r="AK41" s="35"/>
      <c r="AL41" s="35"/>
      <c r="AM41" s="35"/>
      <c r="AN41" s="35"/>
      <c r="AO41" s="35"/>
      <c r="AP41" s="35"/>
      <c r="AQ41" s="35"/>
      <c r="AR41" s="38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5"/>
      <c r="AI42" s="35"/>
      <c r="AJ42" s="35"/>
      <c r="AK42" s="35"/>
      <c r="AL42" s="35"/>
      <c r="AM42" s="35"/>
      <c r="AN42" s="35"/>
      <c r="AO42" s="35"/>
      <c r="AP42" s="35"/>
      <c r="AQ42" s="35"/>
      <c r="AR42" s="38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5"/>
      <c r="AI43" s="35"/>
      <c r="AJ43" s="35"/>
      <c r="AK43" s="35"/>
      <c r="AL43" s="35"/>
      <c r="AM43" s="35"/>
      <c r="AN43" s="35"/>
      <c r="AO43" s="35"/>
      <c r="AP43" s="35"/>
      <c r="AQ43" s="35"/>
      <c r="AR43" s="38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5"/>
      <c r="AI44" s="35"/>
      <c r="AJ44" s="35"/>
      <c r="AK44" s="35"/>
      <c r="AL44" s="35"/>
      <c r="AM44" s="35"/>
      <c r="AN44" s="35"/>
      <c r="AO44" s="35"/>
      <c r="AP44" s="35"/>
      <c r="AQ44" s="35"/>
      <c r="AR44" s="38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5"/>
      <c r="AI45" s="35"/>
      <c r="AJ45" s="35"/>
      <c r="AK45" s="35"/>
      <c r="AL45" s="35"/>
      <c r="AM45" s="35"/>
      <c r="AN45" s="35"/>
      <c r="AO45" s="35"/>
      <c r="AP45" s="35"/>
      <c r="AQ45" s="35"/>
      <c r="AR45" s="38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5"/>
      <c r="AI46" s="35"/>
      <c r="AJ46" s="35"/>
      <c r="AK46" s="35"/>
      <c r="AL46" s="35"/>
      <c r="AM46" s="35"/>
      <c r="AN46" s="35"/>
      <c r="AO46" s="35"/>
      <c r="AP46" s="35"/>
      <c r="AQ46" s="35"/>
      <c r="AR46" s="38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5"/>
      <c r="AI47" s="35"/>
      <c r="AJ47" s="35"/>
      <c r="AK47" s="35"/>
      <c r="AL47" s="35"/>
      <c r="AM47" s="35"/>
      <c r="AN47" s="35"/>
      <c r="AO47" s="35"/>
      <c r="AP47" s="35"/>
      <c r="AQ47" s="35"/>
      <c r="AR47" s="38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5"/>
      <c r="AI48" s="35"/>
      <c r="AJ48" s="35"/>
      <c r="AK48" s="35"/>
      <c r="AL48" s="35"/>
      <c r="AM48" s="35"/>
      <c r="AN48" s="35"/>
      <c r="AO48" s="35"/>
      <c r="AP48" s="35"/>
      <c r="AQ48" s="35"/>
      <c r="AR48" s="38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5"/>
      <c r="AI49" s="35"/>
      <c r="AJ49" s="35"/>
      <c r="AK49" s="35"/>
      <c r="AL49" s="35"/>
      <c r="AM49" s="35"/>
      <c r="AN49" s="35"/>
      <c r="AO49" s="35"/>
      <c r="AP49" s="35"/>
      <c r="AQ49" s="35"/>
      <c r="AR49" s="38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5"/>
      <c r="AI50" s="35"/>
      <c r="AJ50" s="35"/>
      <c r="AK50" s="35"/>
      <c r="AL50" s="35"/>
      <c r="AM50" s="35"/>
      <c r="AN50" s="35"/>
      <c r="AO50" s="35"/>
      <c r="AP50" s="35"/>
      <c r="AQ50" s="35"/>
      <c r="AR50" s="38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5"/>
      <c r="AI51" s="35"/>
      <c r="AJ51" s="35"/>
      <c r="AK51" s="35"/>
      <c r="AL51" s="35"/>
      <c r="AM51" s="35"/>
      <c r="AN51" s="35"/>
      <c r="AO51" s="35"/>
      <c r="AP51" s="35"/>
      <c r="AQ51" s="35"/>
      <c r="AR51" s="38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5"/>
      <c r="AI52" s="35"/>
      <c r="AJ52" s="35"/>
      <c r="AK52" s="35"/>
      <c r="AL52" s="35"/>
      <c r="AM52" s="35"/>
      <c r="AN52" s="35"/>
      <c r="AO52" s="35"/>
      <c r="AP52" s="35"/>
      <c r="AQ52" s="35"/>
      <c r="AR52" s="38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5"/>
      <c r="AI53" s="35"/>
      <c r="AJ53" s="35"/>
      <c r="AK53" s="35"/>
      <c r="AL53" s="35"/>
      <c r="AM53" s="35"/>
      <c r="AN53" s="35"/>
      <c r="AO53" s="35"/>
      <c r="AP53" s="35"/>
      <c r="AQ53" s="35"/>
      <c r="AR53" s="38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5"/>
      <c r="AI54" s="35"/>
      <c r="AJ54" s="35"/>
      <c r="AK54" s="35"/>
      <c r="AL54" s="35"/>
      <c r="AM54" s="35"/>
      <c r="AN54" s="35"/>
      <c r="AO54" s="35"/>
      <c r="AP54" s="35"/>
      <c r="AQ54" s="35"/>
      <c r="AR54" s="38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5"/>
      <c r="AI55" s="35"/>
      <c r="AJ55" s="35"/>
      <c r="AK55" s="35"/>
      <c r="AL55" s="35"/>
      <c r="AM55" s="35"/>
      <c r="AN55" s="35"/>
      <c r="AO55" s="35"/>
      <c r="AP55" s="35"/>
      <c r="AQ55" s="35"/>
      <c r="AR55" s="38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5"/>
      <c r="AI56" s="35"/>
      <c r="AJ56" s="35"/>
      <c r="AK56" s="35"/>
      <c r="AL56" s="35"/>
      <c r="AM56" s="35"/>
      <c r="AN56" s="35"/>
      <c r="AO56" s="35"/>
      <c r="AP56" s="35"/>
      <c r="AQ56" s="35"/>
      <c r="AR56" s="38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5"/>
      <c r="AI57" s="35"/>
      <c r="AJ57" s="35"/>
      <c r="AK57" s="35"/>
      <c r="AL57" s="35"/>
      <c r="AM57" s="35"/>
      <c r="AN57" s="35"/>
      <c r="AO57" s="35"/>
      <c r="AP57" s="35"/>
      <c r="AQ57" s="35"/>
      <c r="AR57" s="38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5"/>
      <c r="AI58" s="35"/>
      <c r="AJ58" s="35"/>
      <c r="AK58" s="35"/>
      <c r="AL58" s="35"/>
      <c r="AM58" s="35"/>
      <c r="AN58" s="35"/>
      <c r="AO58" s="35"/>
      <c r="AP58" s="35"/>
      <c r="AQ58" s="35"/>
      <c r="AR58" s="38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5"/>
      <c r="AI59" s="35"/>
      <c r="AJ59" s="35"/>
      <c r="AK59" s="35"/>
      <c r="AL59" s="35"/>
      <c r="AM59" s="35"/>
      <c r="AN59" s="35"/>
      <c r="AO59" s="35"/>
      <c r="AP59" s="35"/>
      <c r="AQ59" s="35"/>
      <c r="AR59" s="38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5"/>
      <c r="AI60" s="35"/>
      <c r="AJ60" s="35"/>
      <c r="AK60" s="35"/>
      <c r="AL60" s="35"/>
      <c r="AM60" s="35"/>
      <c r="AN60" s="35"/>
      <c r="AO60" s="35"/>
      <c r="AP60" s="35"/>
      <c r="AQ60" s="35"/>
      <c r="AR60" s="38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5"/>
      <c r="AI61" s="35"/>
      <c r="AJ61" s="35"/>
      <c r="AK61" s="35"/>
      <c r="AL61" s="35"/>
      <c r="AM61" s="35"/>
      <c r="AN61" s="35"/>
      <c r="AO61" s="35"/>
      <c r="AP61" s="35"/>
      <c r="AQ61" s="35"/>
      <c r="AR61" s="38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5"/>
      <c r="AI62" s="35"/>
      <c r="AJ62" s="35"/>
      <c r="AK62" s="35"/>
      <c r="AL62" s="35"/>
      <c r="AM62" s="35"/>
      <c r="AN62" s="35"/>
      <c r="AO62" s="35"/>
      <c r="AP62" s="35"/>
      <c r="AQ62" s="35"/>
      <c r="AR62" s="38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5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5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5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5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5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5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5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5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5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5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5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5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5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5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5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5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5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5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5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5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5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5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7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55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7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55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7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5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7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5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7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5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7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5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7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5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7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5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7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5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7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5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7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5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7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5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7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5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7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5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7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5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7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5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7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5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7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5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7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5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7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5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7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5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7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5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7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5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7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5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7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5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7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5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7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5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7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5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7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5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7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5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7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5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7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5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7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5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7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5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7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5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7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5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7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5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7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5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7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5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7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5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7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5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7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5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7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5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7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5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7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5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7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5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7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5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7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5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7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5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7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5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7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5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7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5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7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5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7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5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7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5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7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5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7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5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7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5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7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5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7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5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7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5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7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5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7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5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7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5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7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5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7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5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7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5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7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5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7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5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7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5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7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5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7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5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7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5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7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5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7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5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7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5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7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5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7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5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7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5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7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5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7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5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7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5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7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5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7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5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7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5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7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5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7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5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7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5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7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5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7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5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7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5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7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5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7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5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ht="15" customHeight="1" x14ac:dyDescent="0.25">
      <c r="AG178" s="24"/>
      <c r="AH178" s="55"/>
      <c r="AI178" s="35"/>
      <c r="AJ178" s="35"/>
    </row>
    <row r="179" spans="1:44" ht="15" customHeight="1" x14ac:dyDescent="0.25">
      <c r="AG179" s="24"/>
      <c r="AH179" s="55"/>
      <c r="AI179" s="35"/>
      <c r="AJ179" s="35"/>
    </row>
    <row r="180" spans="1:44" ht="15" customHeight="1" x14ac:dyDescent="0.25">
      <c r="AG180" s="24"/>
      <c r="AH180" s="55"/>
      <c r="AI180" s="35"/>
      <c r="AJ180" s="35"/>
    </row>
    <row r="181" spans="1:44" ht="15" customHeight="1" x14ac:dyDescent="0.25">
      <c r="AG181" s="24"/>
      <c r="AH181" s="55"/>
      <c r="AI181" s="35"/>
      <c r="AJ181" s="35"/>
    </row>
    <row r="182" spans="1:44" ht="15" customHeight="1" x14ac:dyDescent="0.25">
      <c r="AG182" s="24"/>
      <c r="AH182" s="55"/>
      <c r="AI182" s="35"/>
      <c r="AJ182" s="35"/>
    </row>
    <row r="183" spans="1:44" ht="15" customHeight="1" x14ac:dyDescent="0.25">
      <c r="AG183" s="24"/>
      <c r="AH183" s="55"/>
      <c r="AI183" s="35"/>
      <c r="AJ183" s="35"/>
    </row>
    <row r="184" spans="1:44" ht="15" customHeight="1" x14ac:dyDescent="0.25">
      <c r="AG184" s="24"/>
      <c r="AH184" s="55"/>
      <c r="AI184" s="35"/>
      <c r="AJ184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4" t="s">
        <v>69</v>
      </c>
      <c r="C1" s="6"/>
      <c r="D1" s="78"/>
      <c r="E1" s="85" t="s">
        <v>99</v>
      </c>
      <c r="F1" s="116"/>
      <c r="G1" s="63"/>
      <c r="H1" s="63"/>
      <c r="I1" s="7"/>
      <c r="J1" s="6"/>
      <c r="K1" s="75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16"/>
      <c r="AB1" s="116"/>
      <c r="AC1" s="63"/>
      <c r="AD1" s="63"/>
      <c r="AE1" s="7"/>
      <c r="AF1" s="6"/>
      <c r="AG1" s="75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17" t="s">
        <v>103</v>
      </c>
      <c r="C2" s="60"/>
      <c r="D2" s="118"/>
      <c r="E2" s="13" t="s">
        <v>12</v>
      </c>
      <c r="F2" s="14"/>
      <c r="G2" s="14"/>
      <c r="H2" s="14"/>
      <c r="I2" s="20"/>
      <c r="J2" s="15"/>
      <c r="K2" s="119"/>
      <c r="L2" s="22" t="s">
        <v>104</v>
      </c>
      <c r="M2" s="14"/>
      <c r="N2" s="14"/>
      <c r="O2" s="21"/>
      <c r="P2" s="19"/>
      <c r="Q2" s="22" t="s">
        <v>105</v>
      </c>
      <c r="R2" s="14"/>
      <c r="S2" s="14"/>
      <c r="T2" s="14"/>
      <c r="U2" s="20"/>
      <c r="V2" s="21"/>
      <c r="W2" s="19"/>
      <c r="X2" s="120" t="s">
        <v>106</v>
      </c>
      <c r="Y2" s="121"/>
      <c r="Z2" s="122"/>
      <c r="AA2" s="13" t="s">
        <v>12</v>
      </c>
      <c r="AB2" s="14"/>
      <c r="AC2" s="14"/>
      <c r="AD2" s="14"/>
      <c r="AE2" s="20"/>
      <c r="AF2" s="15"/>
      <c r="AG2" s="119"/>
      <c r="AH2" s="22" t="s">
        <v>107</v>
      </c>
      <c r="AI2" s="14"/>
      <c r="AJ2" s="14"/>
      <c r="AK2" s="21"/>
      <c r="AL2" s="19"/>
      <c r="AM2" s="22" t="s">
        <v>105</v>
      </c>
      <c r="AN2" s="14"/>
      <c r="AO2" s="14"/>
      <c r="AP2" s="14"/>
      <c r="AQ2" s="20"/>
      <c r="AR2" s="21"/>
      <c r="AS2" s="12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3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3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4"/>
      <c r="M4" s="18"/>
      <c r="N4" s="18"/>
      <c r="O4" s="18"/>
      <c r="P4" s="24"/>
      <c r="Q4" s="25"/>
      <c r="R4" s="25"/>
      <c r="S4" s="27"/>
      <c r="T4" s="25"/>
      <c r="U4" s="25"/>
      <c r="V4" s="124"/>
      <c r="W4" s="30"/>
      <c r="X4" s="25">
        <v>1988</v>
      </c>
      <c r="Y4" s="25" t="s">
        <v>74</v>
      </c>
      <c r="Z4" s="74" t="s">
        <v>75</v>
      </c>
      <c r="AA4" s="25">
        <v>5</v>
      </c>
      <c r="AB4" s="25">
        <v>0</v>
      </c>
      <c r="AC4" s="25">
        <v>3</v>
      </c>
      <c r="AD4" s="25">
        <v>0</v>
      </c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5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4"/>
      <c r="M5" s="18"/>
      <c r="N5" s="18"/>
      <c r="O5" s="18"/>
      <c r="P5" s="24"/>
      <c r="Q5" s="25"/>
      <c r="R5" s="25"/>
      <c r="S5" s="27"/>
      <c r="T5" s="25"/>
      <c r="U5" s="25"/>
      <c r="V5" s="124"/>
      <c r="W5" s="30"/>
      <c r="X5" s="25">
        <v>1989</v>
      </c>
      <c r="Y5" s="29" t="s">
        <v>77</v>
      </c>
      <c r="Z5" s="26" t="s">
        <v>75</v>
      </c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5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4"/>
      <c r="M6" s="18"/>
      <c r="N6" s="18"/>
      <c r="O6" s="18"/>
      <c r="P6" s="24"/>
      <c r="Q6" s="25"/>
      <c r="R6" s="25"/>
      <c r="S6" s="27"/>
      <c r="T6" s="25"/>
      <c r="U6" s="25"/>
      <c r="V6" s="124"/>
      <c r="W6" s="30"/>
      <c r="X6" s="25">
        <v>1990</v>
      </c>
      <c r="Y6" s="25" t="s">
        <v>60</v>
      </c>
      <c r="Z6" s="115" t="s">
        <v>75</v>
      </c>
      <c r="AA6" s="25">
        <v>14</v>
      </c>
      <c r="AB6" s="25">
        <v>1</v>
      </c>
      <c r="AC6" s="25">
        <v>11</v>
      </c>
      <c r="AD6" s="25">
        <v>8</v>
      </c>
      <c r="AE6" s="25"/>
      <c r="AF6" s="32"/>
      <c r="AG6" s="24"/>
      <c r="AH6" s="16"/>
      <c r="AI6" s="16"/>
      <c r="AJ6" s="16"/>
      <c r="AK6" s="18"/>
      <c r="AL6" s="24"/>
      <c r="AM6" s="25"/>
      <c r="AN6" s="25"/>
      <c r="AO6" s="25"/>
      <c r="AP6" s="25"/>
      <c r="AQ6" s="25"/>
      <c r="AR6" s="125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4"/>
      <c r="M7" s="18"/>
      <c r="N7" s="18"/>
      <c r="O7" s="18"/>
      <c r="P7" s="24"/>
      <c r="Q7" s="25"/>
      <c r="R7" s="25"/>
      <c r="S7" s="27"/>
      <c r="T7" s="25"/>
      <c r="U7" s="25"/>
      <c r="V7" s="124"/>
      <c r="W7" s="30"/>
      <c r="X7" s="25">
        <v>1991</v>
      </c>
      <c r="Y7" s="25" t="s">
        <v>64</v>
      </c>
      <c r="Z7" s="115" t="s">
        <v>75</v>
      </c>
      <c r="AA7" s="25">
        <v>4</v>
      </c>
      <c r="AB7" s="25">
        <v>0</v>
      </c>
      <c r="AC7" s="25">
        <v>1</v>
      </c>
      <c r="AD7" s="25">
        <v>2</v>
      </c>
      <c r="AE7" s="25"/>
      <c r="AF7" s="32"/>
      <c r="AG7" s="24"/>
      <c r="AH7" s="16"/>
      <c r="AI7" s="16"/>
      <c r="AJ7" s="16"/>
      <c r="AK7" s="18"/>
      <c r="AL7" s="24"/>
      <c r="AM7" s="25"/>
      <c r="AN7" s="25"/>
      <c r="AO7" s="25"/>
      <c r="AP7" s="25"/>
      <c r="AQ7" s="25"/>
      <c r="AR7" s="125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64"/>
      <c r="M8" s="18"/>
      <c r="N8" s="18"/>
      <c r="O8" s="18"/>
      <c r="P8" s="24"/>
      <c r="Q8" s="25"/>
      <c r="R8" s="25"/>
      <c r="S8" s="27"/>
      <c r="T8" s="25"/>
      <c r="U8" s="25"/>
      <c r="V8" s="124"/>
      <c r="W8" s="30"/>
      <c r="X8" s="25">
        <v>1992</v>
      </c>
      <c r="Y8" s="25" t="s">
        <v>65</v>
      </c>
      <c r="Z8" s="115" t="s">
        <v>75</v>
      </c>
      <c r="AA8" s="25">
        <v>22</v>
      </c>
      <c r="AB8" s="25">
        <v>5</v>
      </c>
      <c r="AC8" s="25">
        <v>40</v>
      </c>
      <c r="AD8" s="25">
        <v>26</v>
      </c>
      <c r="AE8" s="25"/>
      <c r="AF8" s="32"/>
      <c r="AG8" s="24"/>
      <c r="AH8" s="25" t="s">
        <v>112</v>
      </c>
      <c r="AI8" s="16"/>
      <c r="AJ8" s="25" t="s">
        <v>112</v>
      </c>
      <c r="AK8" s="18"/>
      <c r="AL8" s="24"/>
      <c r="AM8" s="25"/>
      <c r="AN8" s="25"/>
      <c r="AO8" s="25"/>
      <c r="AP8" s="25"/>
      <c r="AQ8" s="25"/>
      <c r="AR8" s="125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4"/>
      <c r="M9" s="18"/>
      <c r="N9" s="18"/>
      <c r="O9" s="18"/>
      <c r="P9" s="24"/>
      <c r="Q9" s="25"/>
      <c r="R9" s="25"/>
      <c r="S9" s="27"/>
      <c r="T9" s="25"/>
      <c r="U9" s="25"/>
      <c r="V9" s="124"/>
      <c r="W9" s="30"/>
      <c r="X9" s="25">
        <v>1993</v>
      </c>
      <c r="Y9" s="29" t="s">
        <v>65</v>
      </c>
      <c r="Z9" s="26" t="s">
        <v>75</v>
      </c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25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95" t="s">
        <v>108</v>
      </c>
      <c r="C10" s="99"/>
      <c r="D10" s="98"/>
      <c r="E10" s="97">
        <f>SUM(E4:E9)</f>
        <v>0</v>
      </c>
      <c r="F10" s="97">
        <f>SUM(F4:F9)</f>
        <v>0</v>
      </c>
      <c r="G10" s="97">
        <f>SUM(G4:G9)</f>
        <v>0</v>
      </c>
      <c r="H10" s="97">
        <f>SUM(H4:H9)</f>
        <v>0</v>
      </c>
      <c r="I10" s="97">
        <f>SUM(I4:I9)</f>
        <v>0</v>
      </c>
      <c r="J10" s="126">
        <v>0</v>
      </c>
      <c r="K10" s="119">
        <f>SUM(K4:K9)</f>
        <v>0</v>
      </c>
      <c r="L10" s="22"/>
      <c r="M10" s="20"/>
      <c r="N10" s="68"/>
      <c r="O10" s="69"/>
      <c r="P10" s="24"/>
      <c r="Q10" s="97">
        <f>SUM(Q4:Q9)</f>
        <v>0</v>
      </c>
      <c r="R10" s="97">
        <f>SUM(R4:R9)</f>
        <v>0</v>
      </c>
      <c r="S10" s="97">
        <f>SUM(S4:S9)</f>
        <v>0</v>
      </c>
      <c r="T10" s="97">
        <f>SUM(T4:T9)</f>
        <v>0</v>
      </c>
      <c r="U10" s="97">
        <f>SUM(U4:U9)</f>
        <v>0</v>
      </c>
      <c r="V10" s="33">
        <v>0</v>
      </c>
      <c r="W10" s="119">
        <f>SUM(W4:W9)</f>
        <v>0</v>
      </c>
      <c r="X10" s="16" t="s">
        <v>108</v>
      </c>
      <c r="Y10" s="17"/>
      <c r="Z10" s="15"/>
      <c r="AA10" s="97">
        <f>SUM(AA4:AA9)</f>
        <v>45</v>
      </c>
      <c r="AB10" s="97">
        <f>SUM(AB4:AB9)</f>
        <v>6</v>
      </c>
      <c r="AC10" s="97">
        <f>SUM(AC4:AC9)</f>
        <v>55</v>
      </c>
      <c r="AD10" s="97">
        <f>SUM(AD4:AD9)</f>
        <v>36</v>
      </c>
      <c r="AE10" s="97">
        <f>SUM(AE4:AE9)</f>
        <v>0</v>
      </c>
      <c r="AF10" s="126">
        <v>0</v>
      </c>
      <c r="AG10" s="119">
        <f>SUM(AG4:AG9)</f>
        <v>0</v>
      </c>
      <c r="AH10" s="22"/>
      <c r="AI10" s="20"/>
      <c r="AJ10" s="68"/>
      <c r="AK10" s="69"/>
      <c r="AL10" s="24"/>
      <c r="AM10" s="97">
        <f>SUM(AM4:AM9)</f>
        <v>0</v>
      </c>
      <c r="AN10" s="97">
        <f>SUM(AN4:AN9)</f>
        <v>0</v>
      </c>
      <c r="AO10" s="97">
        <f>SUM(AO4:AO9)</f>
        <v>0</v>
      </c>
      <c r="AP10" s="97">
        <f>SUM(AP4:AP9)</f>
        <v>0</v>
      </c>
      <c r="AQ10" s="97">
        <f>SUM(AQ4:AQ9)</f>
        <v>0</v>
      </c>
      <c r="AR10" s="126">
        <v>0</v>
      </c>
      <c r="AS10" s="123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7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7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27" t="s">
        <v>109</v>
      </c>
      <c r="C12" s="128"/>
      <c r="D12" s="12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110</v>
      </c>
      <c r="O12" s="18" t="s">
        <v>111</v>
      </c>
      <c r="Q12" s="37"/>
      <c r="R12" s="37" t="s">
        <v>58</v>
      </c>
      <c r="S12" s="37"/>
      <c r="T12" s="56" t="s">
        <v>80</v>
      </c>
      <c r="U12" s="24"/>
      <c r="V12" s="30"/>
      <c r="W12" s="30"/>
      <c r="X12" s="130"/>
      <c r="Y12" s="130"/>
      <c r="Z12" s="130"/>
      <c r="AA12" s="130"/>
      <c r="AB12" s="130"/>
      <c r="AC12" s="37"/>
      <c r="AD12" s="37"/>
      <c r="AE12" s="37"/>
      <c r="AF12" s="35"/>
      <c r="AG12" s="35"/>
      <c r="AH12" s="35"/>
      <c r="AI12" s="35"/>
      <c r="AJ12" s="35"/>
      <c r="AK12" s="35"/>
      <c r="AM12" s="30"/>
      <c r="AN12" s="130"/>
      <c r="AO12" s="130"/>
      <c r="AP12" s="130"/>
      <c r="AQ12" s="130"/>
      <c r="AR12" s="130"/>
      <c r="AS12" s="13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11</v>
      </c>
      <c r="C13" s="12"/>
      <c r="D13" s="42"/>
      <c r="E13" s="131">
        <v>101</v>
      </c>
      <c r="F13" s="131">
        <v>4</v>
      </c>
      <c r="G13" s="131">
        <v>91</v>
      </c>
      <c r="H13" s="131">
        <v>19</v>
      </c>
      <c r="I13" s="131">
        <v>240</v>
      </c>
      <c r="J13" s="132">
        <v>0.42199999999999999</v>
      </c>
      <c r="K13" s="35">
        <f>PRODUCT(I13/J13)</f>
        <v>568.72037914691941</v>
      </c>
      <c r="L13" s="133">
        <f>PRODUCT((F13+G13)/E13)</f>
        <v>0.94059405940594054</v>
      </c>
      <c r="M13" s="133">
        <f>PRODUCT(H13/E13)</f>
        <v>0.18811881188118812</v>
      </c>
      <c r="N13" s="133">
        <f>PRODUCT((F13+G13+H13)/E13)</f>
        <v>1.1287128712871286</v>
      </c>
      <c r="O13" s="133">
        <f>PRODUCT(I13/E13)</f>
        <v>2.3762376237623761</v>
      </c>
      <c r="Q13" s="37"/>
      <c r="R13" s="37"/>
      <c r="S13" s="37"/>
      <c r="T13" s="35" t="s">
        <v>81</v>
      </c>
      <c r="U13" s="35"/>
      <c r="V13" s="35"/>
      <c r="W13" s="35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5"/>
      <c r="AL13" s="35"/>
      <c r="AM13" s="35"/>
      <c r="AN13" s="37"/>
      <c r="AO13" s="37"/>
      <c r="AP13" s="37"/>
      <c r="AQ13" s="37"/>
      <c r="AR13" s="37"/>
      <c r="AS13" s="37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34" t="s">
        <v>103</v>
      </c>
      <c r="C14" s="135"/>
      <c r="D14" s="136"/>
      <c r="E14" s="131">
        <f>PRODUCT(E10+Q10)</f>
        <v>0</v>
      </c>
      <c r="F14" s="131">
        <f>PRODUCT(F10+R10)</f>
        <v>0</v>
      </c>
      <c r="G14" s="131">
        <f>PRODUCT(G10+S10)</f>
        <v>0</v>
      </c>
      <c r="H14" s="131">
        <f>PRODUCT(H10+T10)</f>
        <v>0</v>
      </c>
      <c r="I14" s="131">
        <f>PRODUCT(I10+U10)</f>
        <v>0</v>
      </c>
      <c r="J14" s="132">
        <v>0</v>
      </c>
      <c r="K14" s="35">
        <f>PRODUCT(K10+W10)</f>
        <v>0</v>
      </c>
      <c r="L14" s="133">
        <v>0</v>
      </c>
      <c r="M14" s="133">
        <v>0</v>
      </c>
      <c r="N14" s="133">
        <v>0</v>
      </c>
      <c r="O14" s="133">
        <v>0</v>
      </c>
      <c r="Q14" s="37"/>
      <c r="R14" s="37"/>
      <c r="S14" s="37"/>
      <c r="T14" s="56"/>
      <c r="U14" s="35"/>
      <c r="V14" s="35"/>
      <c r="W14" s="35"/>
      <c r="X14" s="35"/>
      <c r="Y14" s="35"/>
      <c r="Z14" s="35"/>
      <c r="AA14" s="35"/>
      <c r="AB14" s="35"/>
      <c r="AC14" s="37"/>
      <c r="AD14" s="37"/>
      <c r="AE14" s="37"/>
      <c r="AF14" s="37"/>
      <c r="AG14" s="37"/>
      <c r="AH14" s="37"/>
      <c r="AI14" s="37"/>
      <c r="AJ14" s="37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3" t="s">
        <v>106</v>
      </c>
      <c r="C15" s="137"/>
      <c r="D15" s="138"/>
      <c r="E15" s="131">
        <f>PRODUCT(AA10+AM10)</f>
        <v>45</v>
      </c>
      <c r="F15" s="131">
        <f>PRODUCT(AB10+AN10)</f>
        <v>6</v>
      </c>
      <c r="G15" s="131">
        <f>PRODUCT(AC10+AO10)</f>
        <v>55</v>
      </c>
      <c r="H15" s="131">
        <f>PRODUCT(AD10+AP10)</f>
        <v>36</v>
      </c>
      <c r="I15" s="131">
        <f>PRODUCT(AE10+AQ10)</f>
        <v>0</v>
      </c>
      <c r="J15" s="132">
        <v>0</v>
      </c>
      <c r="K15" s="24">
        <f>PRODUCT(AG10+AS10)</f>
        <v>0</v>
      </c>
      <c r="L15" s="133">
        <f>PRODUCT((F15+G15)/E15)</f>
        <v>1.3555555555555556</v>
      </c>
      <c r="M15" s="133">
        <f>PRODUCT(H15/E15)</f>
        <v>0.8</v>
      </c>
      <c r="N15" s="133">
        <f>PRODUCT((F15+G15+H15)/E15)</f>
        <v>2.1555555555555554</v>
      </c>
      <c r="O15" s="133">
        <f>PRODUCT(I15/E15)</f>
        <v>0</v>
      </c>
      <c r="Q15" s="37"/>
      <c r="R15" s="37"/>
      <c r="S15" s="35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39" t="s">
        <v>108</v>
      </c>
      <c r="C16" s="83"/>
      <c r="D16" s="140"/>
      <c r="E16" s="131">
        <f>SUM(E13:E15)</f>
        <v>146</v>
      </c>
      <c r="F16" s="131">
        <f t="shared" ref="F16:I16" si="0">SUM(F13:F15)</f>
        <v>10</v>
      </c>
      <c r="G16" s="131">
        <f t="shared" si="0"/>
        <v>146</v>
      </c>
      <c r="H16" s="131">
        <f t="shared" si="0"/>
        <v>55</v>
      </c>
      <c r="I16" s="131">
        <f t="shared" si="0"/>
        <v>240</v>
      </c>
      <c r="J16" s="132">
        <v>0</v>
      </c>
      <c r="K16" s="35">
        <f>SUM(K13:K15)</f>
        <v>568.72037914691941</v>
      </c>
      <c r="L16" s="133">
        <f>PRODUCT((F16+G16)/E16)</f>
        <v>1.0684931506849316</v>
      </c>
      <c r="M16" s="133">
        <f>PRODUCT(H16/E16)</f>
        <v>0.37671232876712329</v>
      </c>
      <c r="N16" s="133">
        <f>PRODUCT((F16+G16+H16)/E16)</f>
        <v>1.4452054794520548</v>
      </c>
      <c r="O16" s="133">
        <v>2.38</v>
      </c>
      <c r="Q16" s="24"/>
      <c r="R16" s="24"/>
      <c r="S16" s="2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24"/>
      <c r="AL181" s="24"/>
    </row>
    <row r="182" spans="12:38" x14ac:dyDescent="0.25">
      <c r="R182" s="30"/>
      <c r="S182" s="3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30"/>
      <c r="S183" s="3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30"/>
      <c r="S184" s="3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L185"/>
      <c r="M185"/>
      <c r="N185"/>
      <c r="O185"/>
      <c r="P185"/>
      <c r="R185" s="30"/>
      <c r="S185" s="30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57" customWidth="1"/>
    <col min="3" max="3" width="20.28515625" style="58" customWidth="1"/>
    <col min="4" max="4" width="10.5703125" style="65" customWidth="1"/>
    <col min="5" max="5" width="8.85546875" style="65" customWidth="1"/>
    <col min="6" max="6" width="0.7109375" style="30" customWidth="1"/>
    <col min="7" max="16" width="5.28515625" style="58" customWidth="1"/>
    <col min="17" max="21" width="6.7109375" style="58" customWidth="1"/>
    <col min="22" max="22" width="10.5703125" style="58" customWidth="1"/>
    <col min="23" max="23" width="22.28515625" style="65" customWidth="1"/>
    <col min="24" max="24" width="9.7109375" style="58" customWidth="1"/>
    <col min="25" max="30" width="9.140625" style="3"/>
  </cols>
  <sheetData>
    <row r="1" spans="1:30" ht="18.75" x14ac:dyDescent="0.3">
      <c r="A1" s="8"/>
      <c r="B1" s="66" t="s">
        <v>46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59"/>
      <c r="Y1" s="62"/>
      <c r="Z1" s="62"/>
      <c r="AA1" s="62"/>
      <c r="AB1" s="62"/>
      <c r="AC1" s="62"/>
      <c r="AD1" s="62"/>
    </row>
    <row r="2" spans="1:30" x14ac:dyDescent="0.25">
      <c r="A2" s="8"/>
      <c r="B2" s="10" t="s">
        <v>69</v>
      </c>
      <c r="C2" s="85" t="s">
        <v>99</v>
      </c>
      <c r="D2" s="11"/>
      <c r="E2" s="11"/>
      <c r="F2" s="88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7"/>
      <c r="Y2" s="62"/>
      <c r="Z2" s="62"/>
      <c r="AA2" s="62"/>
      <c r="AB2" s="62"/>
      <c r="AC2" s="62"/>
      <c r="AD2" s="62"/>
    </row>
    <row r="3" spans="1:30" x14ac:dyDescent="0.25">
      <c r="A3" s="8"/>
      <c r="B3" s="22" t="s">
        <v>61</v>
      </c>
      <c r="C3" s="22" t="s">
        <v>34</v>
      </c>
      <c r="D3" s="95" t="s">
        <v>35</v>
      </c>
      <c r="E3" s="96" t="s">
        <v>1</v>
      </c>
      <c r="F3" s="24"/>
      <c r="G3" s="97" t="s">
        <v>36</v>
      </c>
      <c r="H3" s="98" t="s">
        <v>37</v>
      </c>
      <c r="I3" s="98" t="s">
        <v>31</v>
      </c>
      <c r="J3" s="17" t="s">
        <v>38</v>
      </c>
      <c r="K3" s="99" t="s">
        <v>39</v>
      </c>
      <c r="L3" s="99" t="s">
        <v>40</v>
      </c>
      <c r="M3" s="97" t="s">
        <v>41</v>
      </c>
      <c r="N3" s="97" t="s">
        <v>30</v>
      </c>
      <c r="O3" s="98" t="s">
        <v>42</v>
      </c>
      <c r="P3" s="97" t="s">
        <v>37</v>
      </c>
      <c r="Q3" s="97" t="s">
        <v>16</v>
      </c>
      <c r="R3" s="97">
        <v>1</v>
      </c>
      <c r="S3" s="97">
        <v>2</v>
      </c>
      <c r="T3" s="97">
        <v>3</v>
      </c>
      <c r="U3" s="97" t="s">
        <v>43</v>
      </c>
      <c r="V3" s="17" t="s">
        <v>21</v>
      </c>
      <c r="W3" s="16" t="s">
        <v>44</v>
      </c>
      <c r="X3" s="16" t="s">
        <v>45</v>
      </c>
      <c r="Y3" s="62"/>
      <c r="Z3" s="62"/>
      <c r="AA3" s="62"/>
      <c r="AB3" s="62"/>
      <c r="AC3" s="62"/>
      <c r="AD3" s="62"/>
    </row>
    <row r="4" spans="1:30" x14ac:dyDescent="0.25">
      <c r="A4" s="8"/>
      <c r="B4" s="100" t="s">
        <v>70</v>
      </c>
      <c r="C4" s="101" t="s">
        <v>71</v>
      </c>
      <c r="D4" s="102" t="s">
        <v>59</v>
      </c>
      <c r="E4" s="103" t="s">
        <v>67</v>
      </c>
      <c r="F4" s="86"/>
      <c r="G4" s="104"/>
      <c r="H4" s="105"/>
      <c r="I4" s="104">
        <v>1</v>
      </c>
      <c r="J4" s="87"/>
      <c r="K4" s="87"/>
      <c r="L4" s="87"/>
      <c r="M4" s="87">
        <v>1</v>
      </c>
      <c r="N4" s="104"/>
      <c r="O4" s="105">
        <v>1</v>
      </c>
      <c r="P4" s="105"/>
      <c r="Q4" s="105"/>
      <c r="R4" s="105"/>
      <c r="S4" s="105"/>
      <c r="T4" s="105"/>
      <c r="U4" s="105"/>
      <c r="V4" s="106"/>
      <c r="W4" s="101" t="s">
        <v>72</v>
      </c>
      <c r="X4" s="107" t="s">
        <v>73</v>
      </c>
      <c r="Y4" s="62"/>
      <c r="Z4" s="62"/>
      <c r="AA4" s="62"/>
      <c r="AB4" s="62"/>
      <c r="AC4" s="62"/>
      <c r="AD4" s="62"/>
    </row>
    <row r="5" spans="1:30" x14ac:dyDescent="0.25">
      <c r="A5" s="23"/>
      <c r="B5" s="79"/>
      <c r="C5" s="81"/>
      <c r="D5" s="81"/>
      <c r="E5" s="83"/>
      <c r="F5" s="83"/>
      <c r="G5" s="89"/>
      <c r="H5" s="82"/>
      <c r="I5" s="80"/>
      <c r="J5" s="82"/>
      <c r="K5" s="80"/>
      <c r="L5" s="82"/>
      <c r="M5" s="82"/>
      <c r="N5" s="82"/>
      <c r="O5" s="82"/>
      <c r="P5" s="82"/>
      <c r="Q5" s="90"/>
      <c r="R5" s="90"/>
      <c r="S5" s="90"/>
      <c r="T5" s="90"/>
      <c r="U5" s="90"/>
      <c r="V5" s="82"/>
      <c r="W5" s="82"/>
      <c r="X5" s="84"/>
      <c r="Y5" s="62"/>
      <c r="Z5" s="62"/>
      <c r="AA5" s="62"/>
      <c r="AB5" s="62"/>
      <c r="AC5" s="62"/>
      <c r="AD5" s="62"/>
    </row>
    <row r="6" spans="1:30" x14ac:dyDescent="0.25">
      <c r="A6" s="23"/>
      <c r="B6" s="56"/>
      <c r="C6" s="35"/>
      <c r="D6" s="56"/>
      <c r="E6" s="77"/>
      <c r="G6" s="35"/>
      <c r="H6" s="37"/>
      <c r="I6" s="35"/>
      <c r="J6" s="24"/>
      <c r="K6" s="24"/>
      <c r="L6" s="24"/>
      <c r="M6" s="35"/>
      <c r="N6" s="35"/>
      <c r="O6" s="35"/>
      <c r="P6" s="35"/>
      <c r="Q6" s="35"/>
      <c r="R6" s="35"/>
      <c r="S6" s="35"/>
      <c r="T6" s="35"/>
      <c r="U6" s="35"/>
      <c r="V6" s="35"/>
      <c r="W6" s="56"/>
      <c r="X6" s="35"/>
      <c r="Y6" s="62"/>
      <c r="Z6" s="62"/>
      <c r="AA6" s="62"/>
      <c r="AB6" s="62"/>
      <c r="AC6" s="62"/>
      <c r="AD6" s="62"/>
    </row>
    <row r="7" spans="1:30" x14ac:dyDescent="0.25">
      <c r="A7" s="23"/>
      <c r="B7" s="56"/>
      <c r="C7" s="35"/>
      <c r="D7" s="56"/>
      <c r="E7" s="77"/>
      <c r="G7" s="35"/>
      <c r="H7" s="37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56"/>
      <c r="X7" s="35"/>
      <c r="Y7" s="62"/>
      <c r="Z7" s="62"/>
      <c r="AA7" s="62"/>
      <c r="AB7" s="62"/>
      <c r="AC7" s="62"/>
      <c r="AD7" s="62"/>
    </row>
    <row r="8" spans="1:30" x14ac:dyDescent="0.25">
      <c r="A8" s="23"/>
      <c r="B8" s="56"/>
      <c r="C8" s="35"/>
      <c r="D8" s="56"/>
      <c r="E8" s="77"/>
      <c r="G8" s="35"/>
      <c r="H8" s="37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56"/>
      <c r="X8" s="35"/>
      <c r="Y8" s="62"/>
      <c r="Z8" s="62"/>
      <c r="AA8" s="62"/>
      <c r="AB8" s="62"/>
      <c r="AC8" s="62"/>
      <c r="AD8" s="62"/>
    </row>
    <row r="9" spans="1:30" x14ac:dyDescent="0.25">
      <c r="A9" s="23"/>
      <c r="B9" s="56"/>
      <c r="C9" s="35"/>
      <c r="D9" s="56"/>
      <c r="E9" s="77"/>
      <c r="G9" s="35"/>
      <c r="H9" s="37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56"/>
      <c r="X9" s="35"/>
      <c r="Y9" s="62"/>
      <c r="Z9" s="62"/>
      <c r="AA9" s="62"/>
      <c r="AB9" s="62"/>
      <c r="AC9" s="62"/>
      <c r="AD9" s="62"/>
    </row>
    <row r="10" spans="1:30" x14ac:dyDescent="0.25">
      <c r="A10" s="23"/>
      <c r="B10" s="56"/>
      <c r="C10" s="35"/>
      <c r="D10" s="56"/>
      <c r="E10" s="77"/>
      <c r="G10" s="35"/>
      <c r="H10" s="37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56"/>
      <c r="X10" s="35"/>
      <c r="Y10" s="62"/>
      <c r="Z10" s="62"/>
      <c r="AA10" s="62"/>
      <c r="AB10" s="62"/>
      <c r="AC10" s="62"/>
      <c r="AD10" s="62"/>
    </row>
    <row r="11" spans="1:30" x14ac:dyDescent="0.25">
      <c r="A11" s="23"/>
      <c r="B11" s="56"/>
      <c r="C11" s="35"/>
      <c r="D11" s="56"/>
      <c r="E11" s="77"/>
      <c r="G11" s="35"/>
      <c r="H11" s="37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6"/>
      <c r="X11" s="35"/>
      <c r="Y11" s="62"/>
      <c r="Z11" s="62"/>
      <c r="AA11" s="62"/>
      <c r="AB11" s="62"/>
      <c r="AC11" s="62"/>
      <c r="AD11" s="62"/>
    </row>
    <row r="12" spans="1:30" x14ac:dyDescent="0.25">
      <c r="A12" s="23"/>
      <c r="B12" s="56"/>
      <c r="C12" s="35"/>
      <c r="D12" s="56"/>
      <c r="E12" s="77"/>
      <c r="G12" s="35"/>
      <c r="H12" s="37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56"/>
      <c r="X12" s="35"/>
      <c r="Y12" s="62"/>
      <c r="Z12" s="62"/>
      <c r="AA12" s="62"/>
      <c r="AB12" s="62"/>
      <c r="AC12" s="62"/>
      <c r="AD12" s="62"/>
    </row>
    <row r="13" spans="1:30" x14ac:dyDescent="0.25">
      <c r="A13" s="23"/>
      <c r="B13" s="56"/>
      <c r="C13" s="35"/>
      <c r="D13" s="56"/>
      <c r="E13" s="77"/>
      <c r="G13" s="35"/>
      <c r="H13" s="37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56"/>
      <c r="X13" s="35"/>
      <c r="Y13" s="62"/>
      <c r="Z13" s="62"/>
      <c r="AA13" s="62"/>
      <c r="AB13" s="62"/>
      <c r="AC13" s="62"/>
      <c r="AD13" s="62"/>
    </row>
    <row r="14" spans="1:30" x14ac:dyDescent="0.25">
      <c r="A14" s="23"/>
      <c r="B14" s="56"/>
      <c r="C14" s="35"/>
      <c r="D14" s="56"/>
      <c r="E14" s="77"/>
      <c r="G14" s="35"/>
      <c r="H14" s="37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56"/>
      <c r="X14" s="35"/>
      <c r="Y14" s="62"/>
      <c r="Z14" s="62"/>
      <c r="AA14" s="62"/>
      <c r="AB14" s="62"/>
      <c r="AC14" s="62"/>
      <c r="AD14" s="62"/>
    </row>
    <row r="15" spans="1:30" x14ac:dyDescent="0.25">
      <c r="A15" s="23"/>
      <c r="B15" s="56"/>
      <c r="C15" s="35"/>
      <c r="D15" s="56"/>
      <c r="E15" s="77"/>
      <c r="G15" s="35"/>
      <c r="H15" s="37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6"/>
      <c r="X15" s="35"/>
      <c r="Y15" s="62"/>
      <c r="Z15" s="62"/>
      <c r="AA15" s="62"/>
      <c r="AB15" s="62"/>
      <c r="AC15" s="62"/>
      <c r="AD15" s="62"/>
    </row>
    <row r="16" spans="1:30" x14ac:dyDescent="0.25">
      <c r="A16" s="23"/>
      <c r="B16" s="56"/>
      <c r="C16" s="35"/>
      <c r="D16" s="56"/>
      <c r="E16" s="77"/>
      <c r="G16" s="35"/>
      <c r="H16" s="37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56"/>
      <c r="X16" s="35"/>
      <c r="Y16" s="62"/>
      <c r="Z16" s="62"/>
      <c r="AA16" s="62"/>
      <c r="AB16" s="62"/>
      <c r="AC16" s="62"/>
      <c r="AD16" s="62"/>
    </row>
    <row r="17" spans="1:30" x14ac:dyDescent="0.25">
      <c r="A17" s="23"/>
      <c r="B17" s="56"/>
      <c r="C17" s="35"/>
      <c r="D17" s="56"/>
      <c r="E17" s="77"/>
      <c r="G17" s="35"/>
      <c r="H17" s="37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56"/>
      <c r="X17" s="35"/>
      <c r="Y17" s="62"/>
      <c r="Z17" s="62"/>
      <c r="AA17" s="62"/>
      <c r="AB17" s="62"/>
      <c r="AC17" s="62"/>
      <c r="AD17" s="62"/>
    </row>
    <row r="18" spans="1:30" x14ac:dyDescent="0.25">
      <c r="A18" s="23"/>
      <c r="B18" s="56"/>
      <c r="C18" s="35"/>
      <c r="D18" s="56"/>
      <c r="E18" s="77"/>
      <c r="G18" s="35"/>
      <c r="H18" s="37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56"/>
      <c r="X18" s="35"/>
      <c r="Y18" s="62"/>
      <c r="Z18" s="62"/>
      <c r="AA18" s="62"/>
      <c r="AB18" s="62"/>
      <c r="AC18" s="62"/>
      <c r="AD18" s="62"/>
    </row>
    <row r="19" spans="1:30" x14ac:dyDescent="0.25">
      <c r="A19" s="23"/>
      <c r="B19" s="56"/>
      <c r="C19" s="35"/>
      <c r="D19" s="56"/>
      <c r="E19" s="77"/>
      <c r="G19" s="35"/>
      <c r="H19" s="37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56"/>
      <c r="X19" s="35"/>
      <c r="Y19" s="62"/>
      <c r="Z19" s="62"/>
      <c r="AA19" s="62"/>
      <c r="AB19" s="62"/>
      <c r="AC19" s="62"/>
      <c r="AD19" s="62"/>
    </row>
    <row r="20" spans="1:30" x14ac:dyDescent="0.25">
      <c r="A20" s="23"/>
      <c r="B20" s="35"/>
      <c r="C20" s="35"/>
      <c r="D20" s="56"/>
      <c r="E20" s="108"/>
      <c r="F20" s="56"/>
      <c r="G20" s="35"/>
      <c r="H20" s="37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56"/>
      <c r="X20" s="35"/>
      <c r="Y20" s="62"/>
      <c r="Z20" s="62"/>
      <c r="AA20" s="62"/>
      <c r="AB20" s="62"/>
      <c r="AC20" s="62"/>
      <c r="AD20" s="62"/>
    </row>
    <row r="21" spans="1:30" x14ac:dyDescent="0.25">
      <c r="A21" s="23"/>
      <c r="B21" s="35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62"/>
      <c r="Z21" s="62"/>
      <c r="AA21" s="62"/>
      <c r="AB21" s="62"/>
      <c r="AC21" s="62"/>
      <c r="AD21" s="62"/>
    </row>
    <row r="22" spans="1:30" x14ac:dyDescent="0.25">
      <c r="A22" s="23"/>
      <c r="B22" s="3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62"/>
      <c r="Z22" s="62"/>
      <c r="AA22" s="62"/>
      <c r="AB22" s="62"/>
      <c r="AC22" s="62"/>
      <c r="AD22" s="62"/>
    </row>
    <row r="23" spans="1:30" x14ac:dyDescent="0.25">
      <c r="A23" s="23"/>
      <c r="B23" s="3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62"/>
      <c r="Z23" s="62"/>
      <c r="AA23" s="62"/>
      <c r="AB23" s="62"/>
      <c r="AC23" s="62"/>
      <c r="AD23" s="62"/>
    </row>
    <row r="24" spans="1:30" x14ac:dyDescent="0.25">
      <c r="A24" s="23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62"/>
      <c r="Z24" s="62"/>
      <c r="AA24" s="62"/>
      <c r="AB24" s="62"/>
      <c r="AC24" s="62"/>
      <c r="AD24" s="62"/>
    </row>
    <row r="25" spans="1:30" x14ac:dyDescent="0.25">
      <c r="A25" s="23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62"/>
      <c r="Z25" s="62"/>
      <c r="AA25" s="62"/>
      <c r="AB25" s="62"/>
      <c r="AC25" s="62"/>
      <c r="AD25" s="62"/>
    </row>
    <row r="26" spans="1:30" x14ac:dyDescent="0.25">
      <c r="A26" s="23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62"/>
      <c r="Z26" s="62"/>
      <c r="AA26" s="62"/>
      <c r="AB26" s="62"/>
      <c r="AC26" s="62"/>
      <c r="AD26" s="62"/>
    </row>
    <row r="27" spans="1:30" x14ac:dyDescent="0.25">
      <c r="A27" s="23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62"/>
      <c r="Z27" s="62"/>
      <c r="AA27" s="62"/>
      <c r="AB27" s="62"/>
      <c r="AC27" s="62"/>
      <c r="AD27" s="62"/>
    </row>
    <row r="28" spans="1:30" x14ac:dyDescent="0.25">
      <c r="A28" s="23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62"/>
      <c r="Z28" s="62"/>
      <c r="AA28" s="62"/>
      <c r="AB28" s="62"/>
      <c r="AC28" s="62"/>
      <c r="AD28" s="62"/>
    </row>
    <row r="29" spans="1:30" x14ac:dyDescent="0.25">
      <c r="A29" s="23"/>
      <c r="B29" s="56"/>
      <c r="C29" s="35"/>
      <c r="D29" s="56"/>
      <c r="E29" s="77"/>
      <c r="G29" s="35"/>
      <c r="H29" s="37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56"/>
      <c r="X29" s="35"/>
      <c r="Y29" s="62"/>
      <c r="Z29" s="62"/>
      <c r="AA29" s="62"/>
      <c r="AB29" s="62"/>
      <c r="AC29" s="62"/>
      <c r="AD29" s="62"/>
    </row>
    <row r="30" spans="1:30" x14ac:dyDescent="0.25">
      <c r="A30" s="23"/>
      <c r="B30" s="56"/>
      <c r="C30" s="35"/>
      <c r="D30" s="56"/>
      <c r="E30" s="77"/>
      <c r="G30" s="35"/>
      <c r="H30" s="37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56"/>
      <c r="X30" s="35"/>
      <c r="Y30" s="62"/>
      <c r="Z30" s="62"/>
      <c r="AA30" s="62"/>
      <c r="AB30" s="62"/>
      <c r="AC30" s="62"/>
      <c r="AD30" s="62"/>
    </row>
    <row r="31" spans="1:30" x14ac:dyDescent="0.25">
      <c r="A31" s="23"/>
      <c r="B31" s="56"/>
      <c r="C31" s="35"/>
      <c r="D31" s="56"/>
      <c r="E31" s="77"/>
      <c r="G31" s="35"/>
      <c r="H31" s="37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109"/>
      <c r="X31" s="35"/>
      <c r="Y31" s="62"/>
      <c r="Z31" s="62"/>
      <c r="AA31" s="62"/>
      <c r="AB31" s="62"/>
      <c r="AC31" s="62"/>
      <c r="AD31" s="62"/>
    </row>
    <row r="32" spans="1:30" x14ac:dyDescent="0.25">
      <c r="A32" s="23"/>
      <c r="B32" s="56"/>
      <c r="C32" s="35"/>
      <c r="D32" s="56"/>
      <c r="E32" s="77"/>
      <c r="G32" s="35"/>
      <c r="H32" s="37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62"/>
      <c r="Z32" s="62"/>
      <c r="AA32" s="62"/>
      <c r="AB32" s="62"/>
      <c r="AC32" s="62"/>
      <c r="AD32" s="62"/>
    </row>
    <row r="33" spans="1:30" x14ac:dyDescent="0.25">
      <c r="A33" s="23"/>
      <c r="B33" s="56"/>
      <c r="C33" s="35"/>
      <c r="D33" s="56"/>
      <c r="E33" s="77"/>
      <c r="G33" s="35"/>
      <c r="H33" s="37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110"/>
      <c r="X33" s="35"/>
      <c r="Y33" s="62"/>
      <c r="Z33" s="62"/>
      <c r="AA33" s="62"/>
      <c r="AB33" s="62"/>
      <c r="AC33" s="62"/>
      <c r="AD33" s="62"/>
    </row>
    <row r="34" spans="1:30" x14ac:dyDescent="0.25">
      <c r="A34" s="23"/>
      <c r="B34" s="56"/>
      <c r="C34" s="35"/>
      <c r="D34" s="56"/>
      <c r="E34" s="77"/>
      <c r="G34" s="35"/>
      <c r="H34" s="37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56"/>
      <c r="X34" s="35"/>
      <c r="Y34" s="62"/>
      <c r="Z34" s="62"/>
      <c r="AA34" s="62"/>
      <c r="AB34" s="62"/>
      <c r="AC34" s="62"/>
      <c r="AD34" s="62"/>
    </row>
    <row r="35" spans="1:30" x14ac:dyDescent="0.25">
      <c r="A35" s="23"/>
      <c r="B35" s="56"/>
      <c r="C35" s="35"/>
      <c r="D35" s="56"/>
      <c r="E35" s="77"/>
      <c r="G35" s="35"/>
      <c r="H35" s="37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56"/>
      <c r="X35" s="35"/>
      <c r="Y35" s="62"/>
      <c r="Z35" s="62"/>
      <c r="AA35" s="62"/>
      <c r="AB35" s="62"/>
      <c r="AC35" s="62"/>
      <c r="AD35" s="62"/>
    </row>
    <row r="36" spans="1:30" x14ac:dyDescent="0.25">
      <c r="A36" s="23"/>
      <c r="B36" s="56"/>
      <c r="C36" s="35"/>
      <c r="D36" s="56"/>
      <c r="E36" s="77"/>
      <c r="G36" s="35"/>
      <c r="H36" s="37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56"/>
      <c r="X36" s="35"/>
      <c r="Y36" s="62"/>
      <c r="Z36" s="62"/>
      <c r="AA36" s="62"/>
      <c r="AB36" s="62"/>
      <c r="AC36" s="62"/>
      <c r="AD36" s="62"/>
    </row>
    <row r="37" spans="1:30" x14ac:dyDescent="0.25">
      <c r="A37" s="23"/>
      <c r="B37" s="56"/>
      <c r="C37" s="35"/>
      <c r="D37" s="56"/>
      <c r="E37" s="77"/>
      <c r="G37" s="35"/>
      <c r="H37" s="37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56"/>
      <c r="X37" s="35"/>
      <c r="Y37" s="62"/>
      <c r="Z37" s="62"/>
      <c r="AA37" s="62"/>
      <c r="AB37" s="62"/>
      <c r="AC37" s="62"/>
      <c r="AD37" s="62"/>
    </row>
    <row r="38" spans="1:30" x14ac:dyDescent="0.25">
      <c r="A38" s="23"/>
      <c r="B38" s="56"/>
      <c r="C38" s="35"/>
      <c r="D38" s="56"/>
      <c r="E38" s="77"/>
      <c r="G38" s="35"/>
      <c r="H38" s="37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56"/>
      <c r="X38" s="35"/>
      <c r="Y38" s="62"/>
      <c r="Z38" s="62"/>
      <c r="AA38" s="62"/>
      <c r="AB38" s="62"/>
      <c r="AC38" s="62"/>
      <c r="AD38" s="62"/>
    </row>
    <row r="39" spans="1:30" x14ac:dyDescent="0.25">
      <c r="A39" s="23"/>
      <c r="B39" s="56"/>
      <c r="C39" s="35"/>
      <c r="D39" s="56"/>
      <c r="E39" s="77"/>
      <c r="G39" s="35"/>
      <c r="H39" s="37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56"/>
      <c r="X39" s="35"/>
      <c r="Y39" s="62"/>
      <c r="Z39" s="62"/>
      <c r="AA39" s="62"/>
      <c r="AB39" s="62"/>
      <c r="AC39" s="62"/>
      <c r="AD39" s="62"/>
    </row>
    <row r="40" spans="1:30" x14ac:dyDescent="0.25">
      <c r="A40" s="23"/>
      <c r="B40" s="56"/>
      <c r="C40" s="35"/>
      <c r="D40" s="56"/>
      <c r="E40" s="77"/>
      <c r="G40" s="35"/>
      <c r="H40" s="37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56"/>
      <c r="X40" s="35"/>
      <c r="Y40" s="62"/>
      <c r="Z40" s="62"/>
      <c r="AA40" s="62"/>
      <c r="AB40" s="62"/>
      <c r="AC40" s="62"/>
      <c r="AD40" s="62"/>
    </row>
    <row r="41" spans="1:30" x14ac:dyDescent="0.25">
      <c r="A41" s="23"/>
      <c r="B41" s="56"/>
      <c r="C41" s="35"/>
      <c r="D41" s="56"/>
      <c r="E41" s="56"/>
      <c r="F41" s="24"/>
      <c r="G41" s="35"/>
      <c r="H41" s="37"/>
      <c r="I41" s="35"/>
      <c r="J41" s="24"/>
      <c r="K41" s="24"/>
      <c r="L41" s="24"/>
      <c r="M41" s="24"/>
      <c r="N41" s="55"/>
      <c r="O41" s="55"/>
      <c r="P41" s="24"/>
      <c r="Q41" s="24"/>
      <c r="R41" s="24"/>
      <c r="S41" s="24"/>
      <c r="T41" s="24"/>
      <c r="U41" s="24"/>
      <c r="V41" s="24"/>
      <c r="W41" s="56"/>
      <c r="X41" s="24"/>
      <c r="Y41" s="62"/>
      <c r="Z41" s="62"/>
      <c r="AA41" s="62"/>
      <c r="AB41" s="62"/>
      <c r="AC41" s="62"/>
      <c r="AD41" s="62"/>
    </row>
    <row r="42" spans="1:30" x14ac:dyDescent="0.25">
      <c r="A42" s="23"/>
      <c r="B42" s="56"/>
      <c r="C42" s="35"/>
      <c r="D42" s="56"/>
      <c r="E42" s="56"/>
      <c r="F42" s="24"/>
      <c r="G42" s="35"/>
      <c r="H42" s="37"/>
      <c r="I42" s="35"/>
      <c r="J42" s="24"/>
      <c r="K42" s="24"/>
      <c r="L42" s="24"/>
      <c r="M42" s="24"/>
      <c r="N42" s="55"/>
      <c r="O42" s="55"/>
      <c r="P42" s="24"/>
      <c r="Q42" s="24"/>
      <c r="R42" s="24"/>
      <c r="S42" s="24"/>
      <c r="T42" s="24"/>
      <c r="U42" s="24"/>
      <c r="V42" s="24"/>
      <c r="W42" s="56"/>
      <c r="X42" s="24"/>
      <c r="Y42" s="62"/>
      <c r="Z42" s="62"/>
      <c r="AA42" s="62"/>
      <c r="AB42" s="62"/>
      <c r="AC42" s="62"/>
      <c r="AD42" s="62"/>
    </row>
    <row r="43" spans="1:30" x14ac:dyDescent="0.25">
      <c r="A43" s="23"/>
      <c r="B43" s="56"/>
      <c r="C43" s="35"/>
      <c r="D43" s="56"/>
      <c r="E43" s="56"/>
      <c r="F43" s="24"/>
      <c r="G43" s="35"/>
      <c r="H43" s="37"/>
      <c r="I43" s="35"/>
      <c r="J43" s="24"/>
      <c r="K43" s="24"/>
      <c r="L43" s="24"/>
      <c r="M43" s="24"/>
      <c r="N43" s="55"/>
      <c r="O43" s="55"/>
      <c r="P43" s="24"/>
      <c r="Q43" s="24"/>
      <c r="R43" s="24"/>
      <c r="S43" s="24"/>
      <c r="T43" s="24"/>
      <c r="U43" s="24"/>
      <c r="V43" s="24"/>
      <c r="W43" s="56"/>
      <c r="X43" s="24"/>
      <c r="Y43" s="62"/>
      <c r="Z43" s="62"/>
      <c r="AA43" s="62"/>
      <c r="AB43" s="62"/>
      <c r="AC43" s="62"/>
      <c r="AD43" s="62"/>
    </row>
    <row r="44" spans="1:30" x14ac:dyDescent="0.25">
      <c r="A44" s="23"/>
      <c r="B44" s="56"/>
      <c r="C44" s="35"/>
      <c r="D44" s="56"/>
      <c r="E44" s="56"/>
      <c r="F44" s="24"/>
      <c r="G44" s="35"/>
      <c r="H44" s="37"/>
      <c r="I44" s="35"/>
      <c r="J44" s="24"/>
      <c r="K44" s="24"/>
      <c r="L44" s="24"/>
      <c r="M44" s="24"/>
      <c r="N44" s="55"/>
      <c r="O44" s="55"/>
      <c r="P44" s="24"/>
      <c r="Q44" s="24"/>
      <c r="R44" s="24"/>
      <c r="S44" s="24"/>
      <c r="T44" s="24"/>
      <c r="U44" s="24"/>
      <c r="V44" s="24"/>
      <c r="W44" s="56"/>
      <c r="X44" s="24"/>
      <c r="Y44" s="62"/>
      <c r="Z44" s="62"/>
      <c r="AA44" s="62"/>
      <c r="AB44" s="62"/>
      <c r="AC44" s="62"/>
      <c r="AD44" s="62"/>
    </row>
    <row r="45" spans="1:30" x14ac:dyDescent="0.25">
      <c r="A45" s="23"/>
      <c r="B45" s="56"/>
      <c r="C45" s="35"/>
      <c r="D45" s="56"/>
      <c r="E45" s="56"/>
      <c r="F45" s="24"/>
      <c r="G45" s="35"/>
      <c r="H45" s="37"/>
      <c r="I45" s="35"/>
      <c r="J45" s="24"/>
      <c r="K45" s="24"/>
      <c r="L45" s="24"/>
      <c r="M45" s="24"/>
      <c r="N45" s="55"/>
      <c r="O45" s="55"/>
      <c r="P45" s="24"/>
      <c r="Q45" s="24"/>
      <c r="R45" s="24"/>
      <c r="S45" s="24"/>
      <c r="T45" s="24"/>
      <c r="U45" s="24"/>
      <c r="V45" s="24"/>
      <c r="W45" s="56"/>
      <c r="X45" s="24"/>
      <c r="Y45" s="62"/>
      <c r="Z45" s="62"/>
      <c r="AA45" s="62"/>
      <c r="AB45" s="62"/>
      <c r="AC45" s="62"/>
      <c r="AD45" s="62"/>
    </row>
    <row r="46" spans="1:30" x14ac:dyDescent="0.25">
      <c r="A46" s="23"/>
      <c r="B46" s="56"/>
      <c r="C46" s="35"/>
      <c r="D46" s="56"/>
      <c r="E46" s="56"/>
      <c r="F46" s="24"/>
      <c r="G46" s="35"/>
      <c r="H46" s="37"/>
      <c r="I46" s="35"/>
      <c r="J46" s="24"/>
      <c r="K46" s="24"/>
      <c r="L46" s="24"/>
      <c r="M46" s="24"/>
      <c r="N46" s="55"/>
      <c r="O46" s="55"/>
      <c r="P46" s="24"/>
      <c r="Q46" s="24"/>
      <c r="R46" s="24"/>
      <c r="S46" s="24"/>
      <c r="T46" s="24"/>
      <c r="U46" s="24"/>
      <c r="V46" s="24"/>
      <c r="W46" s="56"/>
      <c r="X46" s="24"/>
      <c r="Y46" s="62"/>
      <c r="Z46" s="62"/>
      <c r="AA46" s="62"/>
      <c r="AB46" s="62"/>
      <c r="AC46" s="62"/>
      <c r="AD46" s="62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2020-05-02T09:04:15Z</dcterms:modified>
</cp:coreProperties>
</file>