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13" i="1" l="1"/>
  <c r="O13" i="1"/>
  <c r="O12" i="1"/>
  <c r="M12" i="1" l="1"/>
  <c r="M10" i="1"/>
  <c r="M9" i="1"/>
  <c r="M13" i="1" s="1"/>
  <c r="O17" i="1"/>
  <c r="O20" i="1" s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L13" i="1"/>
  <c r="K13" i="1"/>
  <c r="J13" i="1"/>
  <c r="I13" i="1"/>
  <c r="I17" i="1" s="1"/>
  <c r="H13" i="1"/>
  <c r="H17" i="1" s="1"/>
  <c r="G13" i="1"/>
  <c r="G17" i="1" s="1"/>
  <c r="F13" i="1"/>
  <c r="F17" i="1" s="1"/>
  <c r="E13" i="1"/>
  <c r="E17" i="1" s="1"/>
  <c r="N17" i="1" l="1"/>
  <c r="D14" i="1"/>
  <c r="L17" i="1"/>
  <c r="G20" i="1"/>
  <c r="E20" i="1"/>
  <c r="M17" i="1"/>
  <c r="I20" i="1"/>
  <c r="H20" i="1"/>
  <c r="F20" i="1"/>
  <c r="K17" i="1"/>
  <c r="K20" i="1" l="1"/>
  <c r="L20" i="1"/>
  <c r="M20" i="1"/>
</calcChain>
</file>

<file path=xl/sharedStrings.xml><?xml version="1.0" encoding="utf-8"?>
<sst xmlns="http://schemas.openxmlformats.org/spreadsheetml/2006/main" count="95" uniqueCount="66">
  <si>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</si>
  <si>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</si>
  <si>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</si>
  <si>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</si>
  <si>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</si>
  <si>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</si>
  <si>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</si>
  <si>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</si>
  <si>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</si>
  <si>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</si>
  <si>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</si>
  <si>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</si>
  <si>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</si>
  <si>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</si>
  <si>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</si>
  <si>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</si>
  <si>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</si>
  <si>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</si>
  <si>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</si>
  <si>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</si>
  <si>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</si>
  <si>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</si>
  <si>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</si>
  <si>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</si>
  <si>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</si>
  <si>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</si>
  <si>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</si>
  <si>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</si>
  <si>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</si>
  <si>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</si>
  <si>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</si>
  <si>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</si>
  <si>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ENSIMMÄISET</t>
  </si>
  <si>
    <t>Ottelu</t>
  </si>
  <si>
    <t>Lyöty juoksu</t>
  </si>
  <si>
    <t>Tuotu juoksu</t>
  </si>
  <si>
    <t>Kunnari</t>
  </si>
  <si>
    <t>K - %</t>
  </si>
  <si>
    <t>1.  ottelu</t>
  </si>
  <si>
    <t>Seurat</t>
  </si>
  <si>
    <t>Ulla Tuominen</t>
  </si>
  <si>
    <t>8.</t>
  </si>
  <si>
    <t>Manse PP</t>
  </si>
  <si>
    <t>----</t>
  </si>
  <si>
    <t>6.</t>
  </si>
  <si>
    <t>5.</t>
  </si>
  <si>
    <t>12.</t>
  </si>
  <si>
    <t>21.12.1952</t>
  </si>
  <si>
    <t>YPa</t>
  </si>
  <si>
    <t>ykkössarja</t>
  </si>
  <si>
    <t>YPa = Ylöjärven Pallo  (1960)</t>
  </si>
  <si>
    <t>Cup</t>
  </si>
  <si>
    <t>3.</t>
  </si>
  <si>
    <t>1.</t>
  </si>
  <si>
    <t>Manse PP = Mansen Pesäpallo, Tampere  (1978)</t>
  </si>
  <si>
    <t>2.  ottelu</t>
  </si>
  <si>
    <t>4.  ottelu</t>
  </si>
  <si>
    <t>11.  ottelu</t>
  </si>
  <si>
    <t xml:space="preserve">  29 v   4 kk 18 pv</t>
  </si>
  <si>
    <t xml:space="preserve">  29 v   5 kk   2 pv</t>
  </si>
  <si>
    <t xml:space="preserve">  29 v   4 kk 25 pv</t>
  </si>
  <si>
    <t xml:space="preserve">  29 v   6 kk 26 pv</t>
  </si>
  <si>
    <t>09.05. 1982  LäPa - Manse PP  13-3</t>
  </si>
  <si>
    <t>23.05. 1982  Manse PP - ViU  9-6</t>
  </si>
  <si>
    <t>16.05. 1982  Manse PP - Kiri  5-7</t>
  </si>
  <si>
    <t>17.07. 1982  Manse PP- Tahko  17-21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</si>
</sst>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7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6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2" borderId="0" xfId="0" applyFont="1" applyFill="1"/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0" fontId="2" fillId="6" borderId="8" xfId="0" applyFont="1" applyFill="1" applyBorder="1"/>
    <xf numFmtId="0" fontId="4" fillId="6" borderId="7" xfId="0" applyFont="1" applyFill="1" applyBorder="1"/>
    <xf numFmtId="0" fontId="2" fillId="6" borderId="7" xfId="0" applyFont="1" applyFill="1" applyBorder="1"/>
    <xf numFmtId="0" fontId="2" fillId="6" borderId="7" xfId="0" applyFont="1" applyFill="1" applyBorder="1" applyAlignment="1">
      <alignment horizontal="right"/>
    </xf>
    <xf numFmtId="0" fontId="2" fillId="3" borderId="10" xfId="0" applyFont="1" applyFill="1" applyBorder="1"/>
    <xf numFmtId="0" fontId="2" fillId="3" borderId="11" xfId="0" applyFont="1" applyFill="1" applyBorder="1"/>
    <xf numFmtId="0" fontId="2" fillId="3" borderId="12" xfId="0" applyFont="1" applyFill="1" applyBorder="1"/>
    <xf numFmtId="0" fontId="2" fillId="6" borderId="13" xfId="0" applyFont="1" applyFill="1" applyBorder="1"/>
    <xf numFmtId="0" fontId="4" fillId="6" borderId="0" xfId="0" applyFont="1" applyFill="1" applyBorder="1"/>
    <xf numFmtId="0" fontId="2" fillId="6" borderId="0" xfId="0" applyFont="1" applyFill="1" applyBorder="1"/>
    <xf numFmtId="0" fontId="2" fillId="6" borderId="0" xfId="0" applyFont="1" applyFill="1" applyBorder="1" applyAlignment="1">
      <alignment horizontal="right"/>
    </xf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2" fillId="6" borderId="10" xfId="0" applyFont="1" applyFill="1" applyBorder="1"/>
    <xf numFmtId="0" fontId="4" fillId="6" borderId="11" xfId="0" applyFont="1" applyFill="1" applyBorder="1"/>
    <xf numFmtId="0" fontId="2" fillId="6" borderId="11" xfId="0" applyFont="1" applyFill="1" applyBorder="1"/>
    <xf numFmtId="0" fontId="2" fillId="6" borderId="11" xfId="0" applyFont="1" applyFill="1" applyBorder="1" applyAlignment="1">
      <alignment horizontal="right"/>
    </xf>
    <xf numFmtId="0" fontId="6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4" fillId="7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0" fontId="2" fillId="3" borderId="3" xfId="0" quotePrefix="1" applyFont="1" applyFill="1" applyBorder="1" applyAlignment="1">
      <alignment horizontal="center"/>
    </xf>
    <xf numFmtId="165" fontId="2" fillId="3" borderId="3" xfId="1" quotePrefix="1" applyNumberFormat="1" applyFont="1" applyFill="1" applyBorder="1" applyAlignment="1">
      <alignment horizontal="center"/>
    </xf>
    <xf numFmtId="0" fontId="2" fillId="8" borderId="3" xfId="0" applyFont="1" applyFill="1" applyBorder="1" applyAlignment="1">
      <alignment horizontal="center"/>
    </xf>
    <xf numFmtId="0" fontId="2" fillId="8" borderId="1" xfId="0" applyFont="1" applyFill="1" applyBorder="1"/>
    <xf numFmtId="0" fontId="2" fillId="8" borderId="3" xfId="0" applyFont="1" applyFill="1" applyBorder="1" applyAlignment="1">
      <alignment horizontal="left"/>
    </xf>
    <xf numFmtId="0" fontId="2" fillId="8" borderId="1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0" fontId="2" fillId="8" borderId="3" xfId="0" quotePrefix="1" applyFont="1" applyFill="1" applyBorder="1" applyAlignment="1">
      <alignment horizontal="center"/>
    </xf>
    <xf numFmtId="0" fontId="2" fillId="6" borderId="9" xfId="0" applyFont="1" applyFill="1" applyBorder="1" applyAlignment="1">
      <alignment horizontal="left"/>
    </xf>
    <xf numFmtId="0" fontId="2" fillId="6" borderId="5" xfId="0" applyFont="1" applyFill="1" applyBorder="1" applyAlignment="1">
      <alignment horizontal="left"/>
    </xf>
    <xf numFmtId="0" fontId="2" fillId="6" borderId="12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6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73" customWidth="1"/>
    <col min="4" max="4" width="11.7109375" style="74" customWidth="1"/>
    <col min="5" max="12" width="5.7109375" style="74" customWidth="1"/>
    <col min="13" max="13" width="6.28515625" style="74" customWidth="1"/>
    <col min="14" max="14" width="8.28515625" style="74" customWidth="1"/>
    <col min="15" max="15" width="0.5703125" style="74" customWidth="1"/>
    <col min="16" max="23" width="5.7109375" style="74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" t="s">
        <v>40</v>
      </c>
      <c r="C1" s="2"/>
      <c r="D1" s="3"/>
      <c r="E1" s="4" t="s">
        <v>47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27</v>
      </c>
      <c r="AA2" s="15"/>
      <c r="AB2" s="15"/>
      <c r="AC2" s="21"/>
      <c r="AD2" s="15"/>
      <c r="AE2" s="16"/>
      <c r="AF2" s="14" t="s">
        <v>28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51</v>
      </c>
      <c r="AC3" s="16" t="s">
        <v>29</v>
      </c>
      <c r="AD3" s="18" t="s">
        <v>30</v>
      </c>
      <c r="AE3" s="19" t="s">
        <v>31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27">
        <v>1982</v>
      </c>
      <c r="C4" s="27" t="s">
        <v>44</v>
      </c>
      <c r="D4" s="41" t="s">
        <v>42</v>
      </c>
      <c r="E4" s="27">
        <v>18</v>
      </c>
      <c r="F4" s="27">
        <v>1</v>
      </c>
      <c r="G4" s="27">
        <v>8</v>
      </c>
      <c r="H4" s="27">
        <v>15</v>
      </c>
      <c r="I4" s="27">
        <v>56</v>
      </c>
      <c r="J4" s="27">
        <v>15</v>
      </c>
      <c r="K4" s="27">
        <v>10</v>
      </c>
      <c r="L4" s="27">
        <v>22</v>
      </c>
      <c r="M4" s="27">
        <v>9</v>
      </c>
      <c r="N4" s="30">
        <v>0.45901639344262296</v>
      </c>
      <c r="O4" s="25">
        <v>122</v>
      </c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27">
        <v>1983</v>
      </c>
      <c r="C5" s="27" t="s">
        <v>52</v>
      </c>
      <c r="D5" s="41" t="s">
        <v>42</v>
      </c>
      <c r="E5" s="27">
        <v>18</v>
      </c>
      <c r="F5" s="27">
        <v>0</v>
      </c>
      <c r="G5" s="27">
        <v>4</v>
      </c>
      <c r="H5" s="27">
        <v>15</v>
      </c>
      <c r="I5" s="27">
        <v>42</v>
      </c>
      <c r="J5" s="27">
        <v>10</v>
      </c>
      <c r="K5" s="27">
        <v>16</v>
      </c>
      <c r="L5" s="27">
        <v>12</v>
      </c>
      <c r="M5" s="27">
        <v>4</v>
      </c>
      <c r="N5" s="30">
        <v>0.47191011235955055</v>
      </c>
      <c r="O5" s="25">
        <v>89</v>
      </c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/>
      <c r="AC5" s="27"/>
      <c r="AD5" s="27"/>
      <c r="AE5" s="27">
        <v>1</v>
      </c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27">
        <v>1984</v>
      </c>
      <c r="C6" s="27" t="s">
        <v>53</v>
      </c>
      <c r="D6" s="41" t="s">
        <v>42</v>
      </c>
      <c r="E6" s="27">
        <v>18</v>
      </c>
      <c r="F6" s="27">
        <v>1</v>
      </c>
      <c r="G6" s="27">
        <v>4</v>
      </c>
      <c r="H6" s="27">
        <v>19</v>
      </c>
      <c r="I6" s="27">
        <v>60</v>
      </c>
      <c r="J6" s="27">
        <v>17</v>
      </c>
      <c r="K6" s="27">
        <v>27</v>
      </c>
      <c r="L6" s="27">
        <v>11</v>
      </c>
      <c r="M6" s="27">
        <v>5</v>
      </c>
      <c r="N6" s="30">
        <v>0.51282051282051277</v>
      </c>
      <c r="O6" s="25">
        <v>117</v>
      </c>
      <c r="P6" s="27"/>
      <c r="Q6" s="27"/>
      <c r="R6" s="27"/>
      <c r="S6" s="27"/>
      <c r="T6" s="27"/>
      <c r="U6" s="28"/>
      <c r="V6" s="28"/>
      <c r="W6" s="28"/>
      <c r="X6" s="28"/>
      <c r="Y6" s="28"/>
      <c r="Z6" s="27"/>
      <c r="AA6" s="27"/>
      <c r="AB6" s="27"/>
      <c r="AC6" s="27">
        <v>1</v>
      </c>
      <c r="AD6" s="27"/>
      <c r="AE6" s="27"/>
      <c r="AF6" s="14"/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27">
        <v>1985</v>
      </c>
      <c r="C7" s="27" t="s">
        <v>52</v>
      </c>
      <c r="D7" s="41" t="s">
        <v>42</v>
      </c>
      <c r="E7" s="27">
        <v>18</v>
      </c>
      <c r="F7" s="27">
        <v>0</v>
      </c>
      <c r="G7" s="27">
        <v>8</v>
      </c>
      <c r="H7" s="27">
        <v>8</v>
      </c>
      <c r="I7" s="27">
        <v>45</v>
      </c>
      <c r="J7" s="27">
        <v>15</v>
      </c>
      <c r="K7" s="27">
        <v>12</v>
      </c>
      <c r="L7" s="27">
        <v>10</v>
      </c>
      <c r="M7" s="27">
        <v>8</v>
      </c>
      <c r="N7" s="30">
        <v>0.39130434782608697</v>
      </c>
      <c r="O7" s="25">
        <v>115</v>
      </c>
      <c r="P7" s="27"/>
      <c r="Q7" s="27"/>
      <c r="R7" s="27"/>
      <c r="S7" s="27"/>
      <c r="T7" s="27"/>
      <c r="U7" s="28"/>
      <c r="V7" s="28"/>
      <c r="W7" s="28"/>
      <c r="X7" s="28"/>
      <c r="Y7" s="28"/>
      <c r="Z7" s="27"/>
      <c r="AA7" s="27"/>
      <c r="AB7" s="27"/>
      <c r="AC7" s="27"/>
      <c r="AD7" s="27"/>
      <c r="AE7" s="27">
        <v>1</v>
      </c>
      <c r="AF7" s="14"/>
      <c r="AG7" s="24"/>
      <c r="AH7" s="9"/>
      <c r="AI7" s="9"/>
      <c r="AJ7" s="9"/>
      <c r="AK7" s="9"/>
      <c r="AL7" s="9"/>
    </row>
    <row r="8" spans="1:38" ht="15" customHeight="1" x14ac:dyDescent="0.2">
      <c r="A8" s="1"/>
      <c r="B8" s="27">
        <v>1986</v>
      </c>
      <c r="C8" s="27" t="s">
        <v>41</v>
      </c>
      <c r="D8" s="41" t="s">
        <v>42</v>
      </c>
      <c r="E8" s="27">
        <v>18</v>
      </c>
      <c r="F8" s="27">
        <v>0</v>
      </c>
      <c r="G8" s="27">
        <v>6</v>
      </c>
      <c r="H8" s="27">
        <v>18</v>
      </c>
      <c r="I8" s="27">
        <v>57</v>
      </c>
      <c r="J8" s="27">
        <v>21</v>
      </c>
      <c r="K8" s="27">
        <v>18</v>
      </c>
      <c r="L8" s="27">
        <v>12</v>
      </c>
      <c r="M8" s="27">
        <v>6</v>
      </c>
      <c r="N8" s="75" t="s">
        <v>43</v>
      </c>
      <c r="O8" s="25">
        <v>0</v>
      </c>
      <c r="P8" s="27"/>
      <c r="Q8" s="27"/>
      <c r="R8" s="27"/>
      <c r="S8" s="27"/>
      <c r="T8" s="27"/>
      <c r="U8" s="28"/>
      <c r="V8" s="28"/>
      <c r="W8" s="28"/>
      <c r="X8" s="28"/>
      <c r="Y8" s="28"/>
      <c r="Z8" s="27"/>
      <c r="AA8" s="27"/>
      <c r="AB8" s="27"/>
      <c r="AC8" s="27"/>
      <c r="AD8" s="27"/>
      <c r="AE8" s="27"/>
      <c r="AF8" s="14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27">
        <v>1987</v>
      </c>
      <c r="C9" s="27" t="s">
        <v>44</v>
      </c>
      <c r="D9" s="41" t="s">
        <v>42</v>
      </c>
      <c r="E9" s="27">
        <v>18</v>
      </c>
      <c r="F9" s="27">
        <v>0</v>
      </c>
      <c r="G9" s="27">
        <v>9</v>
      </c>
      <c r="H9" s="27">
        <v>17</v>
      </c>
      <c r="I9" s="27">
        <v>50</v>
      </c>
      <c r="J9" s="27">
        <v>15</v>
      </c>
      <c r="K9" s="27">
        <v>14</v>
      </c>
      <c r="L9" s="27">
        <v>12</v>
      </c>
      <c r="M9" s="27">
        <f>PRODUCT(F9+G9)</f>
        <v>9</v>
      </c>
      <c r="N9" s="75" t="s">
        <v>43</v>
      </c>
      <c r="O9" s="25">
        <v>0</v>
      </c>
      <c r="P9" s="27"/>
      <c r="Q9" s="27"/>
      <c r="R9" s="27"/>
      <c r="S9" s="27"/>
      <c r="T9" s="27"/>
      <c r="U9" s="28"/>
      <c r="V9" s="28"/>
      <c r="W9" s="28"/>
      <c r="X9" s="28"/>
      <c r="Y9" s="28"/>
      <c r="Z9" s="27"/>
      <c r="AA9" s="27"/>
      <c r="AB9" s="27"/>
      <c r="AC9" s="27"/>
      <c r="AD9" s="27"/>
      <c r="AE9" s="27"/>
      <c r="AF9" s="14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27">
        <v>1988</v>
      </c>
      <c r="C10" s="27" t="s">
        <v>45</v>
      </c>
      <c r="D10" s="41" t="s">
        <v>42</v>
      </c>
      <c r="E10" s="27">
        <v>11</v>
      </c>
      <c r="F10" s="27">
        <v>0</v>
      </c>
      <c r="G10" s="27">
        <v>6</v>
      </c>
      <c r="H10" s="27">
        <v>5</v>
      </c>
      <c r="I10" s="27">
        <v>39</v>
      </c>
      <c r="J10" s="27">
        <v>14</v>
      </c>
      <c r="K10" s="27">
        <v>8</v>
      </c>
      <c r="L10" s="27">
        <v>11</v>
      </c>
      <c r="M10" s="27">
        <f>PRODUCT(F10+G10)</f>
        <v>6</v>
      </c>
      <c r="N10" s="75" t="s">
        <v>43</v>
      </c>
      <c r="O10" s="25">
        <v>0</v>
      </c>
      <c r="P10" s="27"/>
      <c r="Q10" s="27"/>
      <c r="R10" s="27"/>
      <c r="S10" s="27"/>
      <c r="T10" s="27"/>
      <c r="U10" s="28"/>
      <c r="V10" s="28"/>
      <c r="W10" s="28"/>
      <c r="X10" s="28"/>
      <c r="Y10" s="28"/>
      <c r="Z10" s="27"/>
      <c r="AA10" s="27"/>
      <c r="AB10" s="27"/>
      <c r="AC10" s="27"/>
      <c r="AD10" s="27"/>
      <c r="AE10" s="27"/>
      <c r="AF10" s="14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77">
        <v>1989</v>
      </c>
      <c r="C11" s="77"/>
      <c r="D11" s="78" t="s">
        <v>48</v>
      </c>
      <c r="E11" s="77"/>
      <c r="F11" s="79" t="s">
        <v>49</v>
      </c>
      <c r="G11" s="80"/>
      <c r="H11" s="81"/>
      <c r="I11" s="77"/>
      <c r="J11" s="77"/>
      <c r="K11" s="77"/>
      <c r="L11" s="77"/>
      <c r="M11" s="77"/>
      <c r="N11" s="82"/>
      <c r="O11" s="25">
        <v>0</v>
      </c>
      <c r="P11" s="27"/>
      <c r="Q11" s="27"/>
      <c r="R11" s="27"/>
      <c r="S11" s="27"/>
      <c r="T11" s="27"/>
      <c r="U11" s="28"/>
      <c r="V11" s="28"/>
      <c r="W11" s="28"/>
      <c r="X11" s="28"/>
      <c r="Y11" s="28"/>
      <c r="Z11" s="27"/>
      <c r="AA11" s="27"/>
      <c r="AB11" s="27"/>
      <c r="AC11" s="27"/>
      <c r="AD11" s="27"/>
      <c r="AE11" s="27"/>
      <c r="AF11" s="14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27">
        <v>1990</v>
      </c>
      <c r="C12" s="27" t="s">
        <v>46</v>
      </c>
      <c r="D12" s="41" t="s">
        <v>42</v>
      </c>
      <c r="E12" s="27">
        <v>16</v>
      </c>
      <c r="F12" s="27">
        <v>0</v>
      </c>
      <c r="G12" s="27">
        <v>4</v>
      </c>
      <c r="H12" s="27">
        <v>8</v>
      </c>
      <c r="I12" s="27">
        <v>31</v>
      </c>
      <c r="J12" s="27">
        <v>10</v>
      </c>
      <c r="K12" s="27">
        <v>8</v>
      </c>
      <c r="L12" s="27">
        <v>9</v>
      </c>
      <c r="M12" s="27">
        <f>SUM(F12+G12)</f>
        <v>4</v>
      </c>
      <c r="N12" s="76">
        <v>0.35599999999999998</v>
      </c>
      <c r="O12" s="25">
        <f>PRODUCT(I12/N12)</f>
        <v>87.078651685393268</v>
      </c>
      <c r="P12" s="27"/>
      <c r="Q12" s="27"/>
      <c r="R12" s="27"/>
      <c r="S12" s="27"/>
      <c r="T12" s="27"/>
      <c r="U12" s="28"/>
      <c r="V12" s="28"/>
      <c r="W12" s="28"/>
      <c r="X12" s="28"/>
      <c r="Y12" s="28"/>
      <c r="Z12" s="27"/>
      <c r="AA12" s="27"/>
      <c r="AB12" s="27"/>
      <c r="AC12" s="27"/>
      <c r="AD12" s="27"/>
      <c r="AE12" s="27"/>
      <c r="AF12" s="14"/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17" t="s">
        <v>9</v>
      </c>
      <c r="C13" s="18"/>
      <c r="D13" s="16"/>
      <c r="E13" s="19">
        <f t="shared" ref="E13:M13" si="0">SUM(E4:E12)</f>
        <v>135</v>
      </c>
      <c r="F13" s="19">
        <f t="shared" si="0"/>
        <v>2</v>
      </c>
      <c r="G13" s="19">
        <f t="shared" si="0"/>
        <v>49</v>
      </c>
      <c r="H13" s="19">
        <f t="shared" si="0"/>
        <v>105</v>
      </c>
      <c r="I13" s="19">
        <f t="shared" si="0"/>
        <v>380</v>
      </c>
      <c r="J13" s="19">
        <f t="shared" si="0"/>
        <v>117</v>
      </c>
      <c r="K13" s="19">
        <f t="shared" si="0"/>
        <v>113</v>
      </c>
      <c r="L13" s="19">
        <f t="shared" si="0"/>
        <v>99</v>
      </c>
      <c r="M13" s="19">
        <f t="shared" si="0"/>
        <v>51</v>
      </c>
      <c r="N13" s="31">
        <f>PRODUCT(234/O13)</f>
        <v>0.44144392394599058</v>
      </c>
      <c r="O13" s="32">
        <f t="shared" ref="O13:AE13" si="1">SUM(O4:O12)</f>
        <v>530.07865168539331</v>
      </c>
      <c r="P13" s="19">
        <f t="shared" si="1"/>
        <v>0</v>
      </c>
      <c r="Q13" s="19">
        <f t="shared" si="1"/>
        <v>0</v>
      </c>
      <c r="R13" s="19">
        <f t="shared" si="1"/>
        <v>0</v>
      </c>
      <c r="S13" s="19">
        <f t="shared" si="1"/>
        <v>0</v>
      </c>
      <c r="T13" s="19">
        <f t="shared" si="1"/>
        <v>0</v>
      </c>
      <c r="U13" s="19">
        <f t="shared" si="1"/>
        <v>0</v>
      </c>
      <c r="V13" s="19">
        <f t="shared" si="1"/>
        <v>0</v>
      </c>
      <c r="W13" s="19">
        <f t="shared" si="1"/>
        <v>0</v>
      </c>
      <c r="X13" s="19">
        <f t="shared" si="1"/>
        <v>0</v>
      </c>
      <c r="Y13" s="19">
        <f t="shared" si="1"/>
        <v>0</v>
      </c>
      <c r="Z13" s="19">
        <f t="shared" si="1"/>
        <v>0</v>
      </c>
      <c r="AA13" s="19">
        <f t="shared" si="1"/>
        <v>0</v>
      </c>
      <c r="AB13" s="19">
        <f t="shared" si="1"/>
        <v>0</v>
      </c>
      <c r="AC13" s="19">
        <f t="shared" si="1"/>
        <v>1</v>
      </c>
      <c r="AD13" s="19">
        <f t="shared" si="1"/>
        <v>0</v>
      </c>
      <c r="AE13" s="19">
        <f t="shared" si="1"/>
        <v>2</v>
      </c>
      <c r="AF13" s="14"/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29" t="s">
        <v>2</v>
      </c>
      <c r="C14" s="33"/>
      <c r="D14" s="34">
        <f>SUM(F13:H13)+((I13-F13-G13)/3)+(E13/3)+(Z13*25)+(AA13*25)+(AB13*10)+(AC13*25)+(AD13*20)+(AE13*15)</f>
        <v>365.66666666666669</v>
      </c>
      <c r="E14" s="1"/>
      <c r="F14" s="1"/>
      <c r="G14" s="1"/>
      <c r="H14" s="1"/>
      <c r="I14" s="1"/>
      <c r="J14" s="1"/>
      <c r="K14" s="1"/>
      <c r="L14" s="1"/>
      <c r="M14" s="1"/>
      <c r="N14" s="35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36"/>
      <c r="AE14" s="1"/>
      <c r="AF14" s="1"/>
      <c r="AG14" s="24"/>
      <c r="AH14" s="9"/>
      <c r="AI14" s="9"/>
      <c r="AJ14" s="9"/>
      <c r="AK14" s="9"/>
      <c r="AL14" s="9"/>
    </row>
    <row r="15" spans="1:38" s="10" customFormat="1" ht="15" customHeight="1" x14ac:dyDescent="0.25">
      <c r="A15" s="1"/>
      <c r="B15" s="1"/>
      <c r="C15" s="1"/>
      <c r="D15" s="25"/>
      <c r="E15" s="1"/>
      <c r="F15" s="1"/>
      <c r="G15" s="1"/>
      <c r="H15" s="1"/>
      <c r="I15" s="1"/>
      <c r="J15" s="1"/>
      <c r="K15" s="1"/>
      <c r="L15" s="1"/>
      <c r="M15" s="1"/>
      <c r="N15" s="35"/>
      <c r="O15" s="37"/>
      <c r="P15" s="1"/>
      <c r="Q15" s="38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39"/>
      <c r="AG15" s="24"/>
      <c r="AH15" s="9"/>
      <c r="AI15" s="9"/>
      <c r="AJ15" s="9"/>
      <c r="AK15" s="9"/>
      <c r="AL15" s="9"/>
    </row>
    <row r="16" spans="1:38" ht="15" customHeight="1" x14ac:dyDescent="0.25">
      <c r="A16" s="1"/>
      <c r="B16" s="23" t="s">
        <v>16</v>
      </c>
      <c r="C16" s="40"/>
      <c r="D16" s="40"/>
      <c r="E16" s="19" t="s">
        <v>4</v>
      </c>
      <c r="F16" s="19" t="s">
        <v>13</v>
      </c>
      <c r="G16" s="16" t="s">
        <v>14</v>
      </c>
      <c r="H16" s="19" t="s">
        <v>15</v>
      </c>
      <c r="I16" s="19" t="s">
        <v>3</v>
      </c>
      <c r="J16" s="1"/>
      <c r="K16" s="19" t="s">
        <v>24</v>
      </c>
      <c r="L16" s="19" t="s">
        <v>25</v>
      </c>
      <c r="M16" s="19" t="s">
        <v>26</v>
      </c>
      <c r="N16" s="31" t="s">
        <v>37</v>
      </c>
      <c r="O16" s="25"/>
      <c r="P16" s="41" t="s">
        <v>32</v>
      </c>
      <c r="Q16" s="13"/>
      <c r="R16" s="13"/>
      <c r="S16" s="13"/>
      <c r="T16" s="42"/>
      <c r="U16" s="42"/>
      <c r="V16" s="42"/>
      <c r="W16" s="42"/>
      <c r="X16" s="42"/>
      <c r="Y16" s="13"/>
      <c r="Z16" s="13"/>
      <c r="AA16" s="13"/>
      <c r="AB16" s="13"/>
      <c r="AC16" s="13"/>
      <c r="AD16" s="13"/>
      <c r="AE16" s="13"/>
      <c r="AF16" s="43"/>
      <c r="AG16" s="24"/>
      <c r="AH16" s="9"/>
      <c r="AI16" s="9"/>
      <c r="AJ16" s="9"/>
      <c r="AK16" s="9"/>
      <c r="AL16" s="9"/>
    </row>
    <row r="17" spans="1:38" ht="15" customHeight="1" x14ac:dyDescent="0.2">
      <c r="A17" s="1"/>
      <c r="B17" s="41" t="s">
        <v>17</v>
      </c>
      <c r="C17" s="13"/>
      <c r="D17" s="44"/>
      <c r="E17" s="27">
        <f>PRODUCT(E13)</f>
        <v>135</v>
      </c>
      <c r="F17" s="27">
        <f>PRODUCT(F13)</f>
        <v>2</v>
      </c>
      <c r="G17" s="27">
        <f>PRODUCT(G13)</f>
        <v>49</v>
      </c>
      <c r="H17" s="27">
        <f>PRODUCT(H13)</f>
        <v>105</v>
      </c>
      <c r="I17" s="27">
        <f>PRODUCT(I13)</f>
        <v>380</v>
      </c>
      <c r="J17" s="1"/>
      <c r="K17" s="45">
        <f>PRODUCT((F17+G17)/E17)</f>
        <v>0.37777777777777777</v>
      </c>
      <c r="L17" s="45">
        <f>PRODUCT(H17/E17)</f>
        <v>0.77777777777777779</v>
      </c>
      <c r="M17" s="45">
        <f>PRODUCT(I17/E17)</f>
        <v>2.8148148148148149</v>
      </c>
      <c r="N17" s="30">
        <f>PRODUCT(N13)</f>
        <v>0.44144392394599058</v>
      </c>
      <c r="O17" s="25">
        <f>PRODUCT(O13)</f>
        <v>530.07865168539331</v>
      </c>
      <c r="P17" s="46" t="s">
        <v>33</v>
      </c>
      <c r="Q17" s="47"/>
      <c r="R17" s="47"/>
      <c r="S17" s="48" t="s">
        <v>62</v>
      </c>
      <c r="T17" s="48"/>
      <c r="U17" s="48"/>
      <c r="V17" s="48"/>
      <c r="W17" s="48"/>
      <c r="X17" s="48"/>
      <c r="Y17" s="48"/>
      <c r="Z17" s="48"/>
      <c r="AA17" s="48"/>
      <c r="AB17" s="49" t="s">
        <v>38</v>
      </c>
      <c r="AC17" s="48"/>
      <c r="AD17" s="48"/>
      <c r="AE17" s="49"/>
      <c r="AF17" s="83" t="s">
        <v>58</v>
      </c>
      <c r="AG17" s="24"/>
      <c r="AH17" s="9"/>
      <c r="AI17" s="9"/>
      <c r="AJ17" s="9"/>
      <c r="AK17" s="9"/>
      <c r="AL17" s="9"/>
    </row>
    <row r="18" spans="1:38" ht="15" customHeight="1" x14ac:dyDescent="0.2">
      <c r="A18" s="1"/>
      <c r="B18" s="50" t="s">
        <v>18</v>
      </c>
      <c r="C18" s="51"/>
      <c r="D18" s="52"/>
      <c r="E18" s="27"/>
      <c r="F18" s="27"/>
      <c r="G18" s="27"/>
      <c r="H18" s="27"/>
      <c r="I18" s="27"/>
      <c r="J18" s="1"/>
      <c r="K18" s="45"/>
      <c r="L18" s="45"/>
      <c r="M18" s="45"/>
      <c r="N18" s="30"/>
      <c r="O18" s="25"/>
      <c r="P18" s="53" t="s">
        <v>34</v>
      </c>
      <c r="Q18" s="54"/>
      <c r="R18" s="54"/>
      <c r="S18" s="55" t="s">
        <v>63</v>
      </c>
      <c r="T18" s="55"/>
      <c r="U18" s="55"/>
      <c r="V18" s="55"/>
      <c r="W18" s="55"/>
      <c r="X18" s="55"/>
      <c r="Y18" s="55"/>
      <c r="Z18" s="55"/>
      <c r="AA18" s="55"/>
      <c r="AB18" s="56" t="s">
        <v>56</v>
      </c>
      <c r="AC18" s="55"/>
      <c r="AD18" s="55"/>
      <c r="AE18" s="56"/>
      <c r="AF18" s="84" t="s">
        <v>59</v>
      </c>
      <c r="AG18" s="24"/>
      <c r="AH18" s="9"/>
      <c r="AI18" s="9"/>
      <c r="AJ18" s="9"/>
      <c r="AK18" s="9"/>
      <c r="AL18" s="9"/>
    </row>
    <row r="19" spans="1:38" ht="15" customHeight="1" x14ac:dyDescent="0.2">
      <c r="A19" s="1"/>
      <c r="B19" s="57" t="s">
        <v>19</v>
      </c>
      <c r="C19" s="58"/>
      <c r="D19" s="59"/>
      <c r="E19" s="28"/>
      <c r="F19" s="28"/>
      <c r="G19" s="28"/>
      <c r="H19" s="28"/>
      <c r="I19" s="28"/>
      <c r="J19" s="1"/>
      <c r="K19" s="60"/>
      <c r="L19" s="60"/>
      <c r="M19" s="60"/>
      <c r="N19" s="61"/>
      <c r="O19" s="25"/>
      <c r="P19" s="53" t="s">
        <v>35</v>
      </c>
      <c r="Q19" s="54"/>
      <c r="R19" s="54"/>
      <c r="S19" s="55" t="s">
        <v>64</v>
      </c>
      <c r="T19" s="55"/>
      <c r="U19" s="55"/>
      <c r="V19" s="55"/>
      <c r="W19" s="55"/>
      <c r="X19" s="55"/>
      <c r="Y19" s="55"/>
      <c r="Z19" s="55"/>
      <c r="AA19" s="55"/>
      <c r="AB19" s="56" t="s">
        <v>55</v>
      </c>
      <c r="AC19" s="55"/>
      <c r="AD19" s="55"/>
      <c r="AE19" s="56"/>
      <c r="AF19" s="84" t="s">
        <v>60</v>
      </c>
      <c r="AG19" s="24"/>
      <c r="AH19" s="9"/>
      <c r="AI19" s="9"/>
      <c r="AJ19" s="9"/>
      <c r="AK19" s="9"/>
      <c r="AL19" s="9"/>
    </row>
    <row r="20" spans="1:38" ht="15" customHeight="1" x14ac:dyDescent="0.2">
      <c r="A20" s="1"/>
      <c r="B20" s="62" t="s">
        <v>20</v>
      </c>
      <c r="C20" s="63"/>
      <c r="D20" s="64"/>
      <c r="E20" s="19">
        <f>SUM(E17:E19)</f>
        <v>135</v>
      </c>
      <c r="F20" s="19">
        <f>SUM(F17:F19)</f>
        <v>2</v>
      </c>
      <c r="G20" s="19">
        <f>SUM(G17:G19)</f>
        <v>49</v>
      </c>
      <c r="H20" s="19">
        <f>SUM(H17:H19)</f>
        <v>105</v>
      </c>
      <c r="I20" s="19">
        <f>SUM(I17:I19)</f>
        <v>380</v>
      </c>
      <c r="J20" s="1"/>
      <c r="K20" s="65">
        <f>PRODUCT((F20+G20)/E20)</f>
        <v>0.37777777777777777</v>
      </c>
      <c r="L20" s="65">
        <f>PRODUCT(H20/E20)</f>
        <v>0.77777777777777779</v>
      </c>
      <c r="M20" s="65">
        <f>PRODUCT(I20/E20)</f>
        <v>2.8148148148148149</v>
      </c>
      <c r="N20" s="31">
        <v>0.441</v>
      </c>
      <c r="O20" s="25">
        <f>SUM(O17:O19)</f>
        <v>530.07865168539331</v>
      </c>
      <c r="P20" s="66" t="s">
        <v>36</v>
      </c>
      <c r="Q20" s="67"/>
      <c r="R20" s="67"/>
      <c r="S20" s="68" t="s">
        <v>65</v>
      </c>
      <c r="T20" s="68"/>
      <c r="U20" s="68"/>
      <c r="V20" s="68"/>
      <c r="W20" s="68"/>
      <c r="X20" s="68"/>
      <c r="Y20" s="68"/>
      <c r="Z20" s="68"/>
      <c r="AA20" s="68"/>
      <c r="AB20" s="69" t="s">
        <v>57</v>
      </c>
      <c r="AC20" s="68"/>
      <c r="AD20" s="68"/>
      <c r="AE20" s="69"/>
      <c r="AF20" s="85" t="s">
        <v>61</v>
      </c>
      <c r="AG20" s="24"/>
      <c r="AH20" s="9"/>
      <c r="AI20" s="9"/>
      <c r="AJ20" s="9"/>
      <c r="AK20" s="9"/>
      <c r="AL20" s="9"/>
    </row>
    <row r="21" spans="1:38" ht="15" customHeight="1" x14ac:dyDescent="0.25">
      <c r="A21" s="1"/>
      <c r="B21" s="36"/>
      <c r="C21" s="36"/>
      <c r="D21" s="36"/>
      <c r="E21" s="36"/>
      <c r="F21" s="36"/>
      <c r="G21" s="36"/>
      <c r="H21" s="36"/>
      <c r="I21" s="36"/>
      <c r="J21" s="1"/>
      <c r="K21" s="36"/>
      <c r="L21" s="36"/>
      <c r="M21" s="36"/>
      <c r="N21" s="35"/>
      <c r="O21" s="25"/>
      <c r="P21" s="1"/>
      <c r="Q21" s="38"/>
      <c r="R21" s="1"/>
      <c r="S21" s="1"/>
      <c r="T21" s="25"/>
      <c r="U21" s="25"/>
      <c r="V21" s="70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24"/>
      <c r="AH21" s="9"/>
      <c r="AI21" s="9"/>
      <c r="AJ21" s="9"/>
      <c r="AK21" s="9"/>
      <c r="AL21" s="9"/>
    </row>
    <row r="22" spans="1:38" ht="15" customHeight="1" x14ac:dyDescent="0.25">
      <c r="A22" s="1"/>
      <c r="B22" s="1" t="s">
        <v>39</v>
      </c>
      <c r="C22" s="1"/>
      <c r="D22" s="1" t="s">
        <v>54</v>
      </c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39"/>
      <c r="AG22" s="24"/>
      <c r="AH22" s="9"/>
      <c r="AI22" s="9"/>
      <c r="AJ22" s="9"/>
      <c r="AK22" s="9"/>
      <c r="AL22" s="9"/>
    </row>
    <row r="23" spans="1:38" ht="15" customHeight="1" x14ac:dyDescent="0.25">
      <c r="A23" s="1"/>
      <c r="B23" s="1"/>
      <c r="C23" s="1"/>
      <c r="D23" s="1" t="s">
        <v>50</v>
      </c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39"/>
      <c r="AG23" s="24"/>
      <c r="AH23" s="9"/>
      <c r="AI23" s="9"/>
      <c r="AJ23" s="9"/>
      <c r="AK23" s="9"/>
      <c r="AL23" s="9"/>
    </row>
    <row r="24" spans="1:38" ht="15" customHeight="1" x14ac:dyDescent="0.25">
      <c r="A24" s="1"/>
      <c r="B24" s="1"/>
      <c r="C24" s="1"/>
      <c r="D24" s="9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39"/>
      <c r="AG24" s="24"/>
      <c r="AH24" s="9"/>
      <c r="AI24" s="9"/>
      <c r="AJ24" s="9"/>
      <c r="AK24" s="9"/>
      <c r="AL24" s="9"/>
    </row>
    <row r="25" spans="1:38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39"/>
      <c r="AG25" s="24"/>
      <c r="AH25" s="9"/>
      <c r="AI25" s="9"/>
      <c r="AJ25" s="9"/>
      <c r="AK25" s="9"/>
      <c r="AL25" s="9"/>
    </row>
    <row r="26" spans="1:38" s="72" customFormat="1" ht="15" customHeight="1" x14ac:dyDescent="0.25">
      <c r="A26" s="1"/>
      <c r="B26" s="1"/>
      <c r="C26" s="9"/>
      <c r="D26" s="1"/>
      <c r="E26" s="1"/>
      <c r="F26" s="1"/>
      <c r="G26" s="1"/>
      <c r="H26" s="1"/>
      <c r="I26" s="1"/>
      <c r="J26" s="1"/>
      <c r="K26" s="1"/>
      <c r="L26" s="1"/>
      <c r="M26" s="71"/>
      <c r="N26" s="71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39"/>
      <c r="AG26" s="24"/>
      <c r="AH26" s="9"/>
      <c r="AI26" s="9"/>
      <c r="AJ26" s="9"/>
      <c r="AK26" s="9"/>
      <c r="AL26" s="9"/>
    </row>
    <row r="27" spans="1:38" s="72" customFormat="1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39"/>
      <c r="AG27" s="24"/>
      <c r="AH27" s="9"/>
      <c r="AI27" s="9"/>
      <c r="AJ27" s="9"/>
      <c r="AK27" s="9"/>
      <c r="AL27" s="9"/>
    </row>
    <row r="28" spans="1:38" s="72" customFormat="1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25"/>
      <c r="AA28" s="25"/>
      <c r="AB28" s="25"/>
      <c r="AC28" s="25"/>
      <c r="AD28" s="25"/>
      <c r="AE28" s="25"/>
      <c r="AF28" s="25"/>
      <c r="AG28" s="24"/>
      <c r="AH28" s="9"/>
      <c r="AI28" s="9"/>
      <c r="AJ28" s="9"/>
      <c r="AK28" s="9"/>
      <c r="AL28" s="9"/>
    </row>
    <row r="29" spans="1:38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25"/>
      <c r="AA29" s="25"/>
      <c r="AB29" s="25"/>
      <c r="AC29" s="25"/>
      <c r="AD29" s="25"/>
      <c r="AE29" s="25"/>
      <c r="AF29" s="25"/>
      <c r="AG29" s="24"/>
      <c r="AH29" s="9"/>
      <c r="AI29" s="9"/>
      <c r="AJ29" s="9"/>
      <c r="AK29" s="9"/>
      <c r="AL29" s="9"/>
    </row>
    <row r="30" spans="1:38" s="72" customFormat="1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25"/>
      <c r="AA30" s="25"/>
      <c r="AB30" s="25"/>
      <c r="AC30" s="25"/>
      <c r="AD30" s="25"/>
      <c r="AE30" s="25"/>
      <c r="AF30" s="25"/>
      <c r="AG30" s="24"/>
      <c r="AH30" s="9"/>
      <c r="AI30" s="9"/>
      <c r="AJ30" s="9"/>
      <c r="AK30" s="9"/>
      <c r="AL30" s="9"/>
    </row>
    <row r="31" spans="1:38" s="72" customFormat="1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25"/>
      <c r="AA31" s="25"/>
      <c r="AB31" s="25"/>
      <c r="AC31" s="25"/>
      <c r="AD31" s="25"/>
      <c r="AE31" s="25"/>
      <c r="AF31" s="25"/>
      <c r="AG31" s="24"/>
      <c r="AH31" s="9"/>
      <c r="AI31" s="9"/>
      <c r="AJ31" s="9"/>
      <c r="AK31" s="9"/>
      <c r="AL31" s="9"/>
    </row>
    <row r="32" spans="1:38" s="72" customFormat="1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25"/>
      <c r="AA32" s="25"/>
      <c r="AB32" s="25"/>
      <c r="AC32" s="25"/>
      <c r="AD32" s="25"/>
      <c r="AE32" s="25"/>
      <c r="AF32" s="25"/>
      <c r="AG32" s="24"/>
      <c r="AH32" s="9"/>
      <c r="AI32" s="9"/>
      <c r="AJ32" s="9"/>
      <c r="AK32" s="9"/>
      <c r="AL32" s="9"/>
    </row>
    <row r="33" spans="1:38" s="72" customFormat="1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25"/>
      <c r="AA33" s="25"/>
      <c r="AB33" s="25"/>
      <c r="AC33" s="25"/>
      <c r="AD33" s="25"/>
      <c r="AE33" s="25"/>
      <c r="AF33" s="25"/>
      <c r="AG33" s="24"/>
      <c r="AH33" s="9"/>
      <c r="AI33" s="9"/>
      <c r="AJ33" s="9"/>
      <c r="AK33" s="9"/>
      <c r="AL33" s="9"/>
    </row>
    <row r="34" spans="1:38" s="72" customFormat="1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25"/>
      <c r="AA34" s="25"/>
      <c r="AB34" s="25"/>
      <c r="AC34" s="25"/>
      <c r="AD34" s="25"/>
      <c r="AE34" s="25"/>
      <c r="AF34" s="25"/>
      <c r="AG34" s="24"/>
      <c r="AH34" s="9"/>
      <c r="AI34" s="9"/>
      <c r="AJ34" s="9"/>
      <c r="AK34" s="9"/>
      <c r="AL34" s="9"/>
    </row>
    <row r="35" spans="1:38" s="72" customFormat="1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25"/>
      <c r="AA35" s="25"/>
      <c r="AB35" s="25"/>
      <c r="AC35" s="25"/>
      <c r="AD35" s="25"/>
      <c r="AE35" s="25"/>
      <c r="AF35" s="25"/>
      <c r="AG35" s="24"/>
      <c r="AH35" s="9"/>
      <c r="AI35" s="9"/>
      <c r="AJ35" s="9"/>
      <c r="AK35" s="9"/>
      <c r="AL35" s="9"/>
    </row>
    <row r="36" spans="1:38" s="72" customFormat="1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25"/>
      <c r="AA36" s="25"/>
      <c r="AB36" s="25"/>
      <c r="AC36" s="25"/>
      <c r="AD36" s="25"/>
      <c r="AE36" s="25"/>
      <c r="AF36" s="25"/>
      <c r="AG36" s="24"/>
      <c r="AH36" s="9"/>
      <c r="AI36" s="9"/>
      <c r="AJ36" s="9"/>
      <c r="AK36" s="9"/>
      <c r="AL36" s="9"/>
    </row>
    <row r="37" spans="1:38" s="72" customFormat="1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25"/>
      <c r="AA37" s="25"/>
      <c r="AB37" s="25"/>
      <c r="AC37" s="25"/>
      <c r="AD37" s="25"/>
      <c r="AE37" s="25"/>
      <c r="AF37" s="25"/>
      <c r="AG37" s="24"/>
      <c r="AH37" s="9"/>
      <c r="AI37" s="9"/>
      <c r="AJ37" s="9"/>
      <c r="AK37" s="9"/>
      <c r="AL37" s="9"/>
    </row>
    <row r="38" spans="1:38" s="72" customFormat="1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25"/>
      <c r="AA38" s="25"/>
      <c r="AB38" s="25"/>
      <c r="AC38" s="25"/>
      <c r="AD38" s="25"/>
      <c r="AE38" s="25"/>
      <c r="AF38" s="25"/>
      <c r="AG38" s="24"/>
      <c r="AH38" s="9"/>
      <c r="AI38" s="9"/>
      <c r="AJ38" s="9"/>
      <c r="AK38" s="9"/>
      <c r="AL38" s="9"/>
    </row>
    <row r="39" spans="1:38" s="72" customFormat="1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25"/>
      <c r="AA39" s="25"/>
      <c r="AB39" s="25"/>
      <c r="AC39" s="25"/>
      <c r="AD39" s="25"/>
      <c r="AE39" s="25"/>
      <c r="AF39" s="25"/>
      <c r="AG39" s="24"/>
      <c r="AH39" s="9"/>
      <c r="AI39" s="9"/>
      <c r="AJ39" s="9"/>
      <c r="AK39" s="9"/>
      <c r="AL39" s="9"/>
    </row>
    <row r="40" spans="1:38" s="72" customFormat="1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25"/>
      <c r="AA40" s="25"/>
      <c r="AB40" s="25"/>
      <c r="AC40" s="25"/>
      <c r="AD40" s="25"/>
      <c r="AE40" s="25"/>
      <c r="AF40" s="25"/>
      <c r="AG40" s="24"/>
      <c r="AH40" s="9"/>
      <c r="AI40" s="9"/>
      <c r="AJ40" s="9"/>
      <c r="AK40" s="9"/>
      <c r="AL40" s="9"/>
    </row>
    <row r="41" spans="1:38" s="72" customFormat="1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25"/>
      <c r="AA41" s="25"/>
      <c r="AB41" s="25"/>
      <c r="AC41" s="25"/>
      <c r="AD41" s="25"/>
      <c r="AE41" s="25"/>
      <c r="AF41" s="25"/>
      <c r="AG41" s="24"/>
      <c r="AH41" s="9"/>
      <c r="AI41" s="9"/>
      <c r="AJ41" s="9"/>
      <c r="AK41" s="9"/>
      <c r="AL41" s="9"/>
    </row>
    <row r="42" spans="1:38" s="72" customFormat="1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25"/>
      <c r="AA42" s="25"/>
      <c r="AB42" s="25"/>
      <c r="AC42" s="25"/>
      <c r="AD42" s="25"/>
      <c r="AE42" s="25"/>
      <c r="AF42" s="25"/>
      <c r="AG42" s="24"/>
      <c r="AH42" s="9"/>
      <c r="AI42" s="9"/>
      <c r="AJ42" s="9"/>
      <c r="AK42" s="9"/>
      <c r="AL42" s="9"/>
    </row>
    <row r="43" spans="1:38" s="72" customFormat="1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25"/>
      <c r="AA43" s="25"/>
      <c r="AB43" s="25"/>
      <c r="AC43" s="25"/>
      <c r="AD43" s="25"/>
      <c r="AE43" s="25"/>
      <c r="AF43" s="25"/>
      <c r="AG43" s="24"/>
      <c r="AH43" s="9"/>
      <c r="AI43" s="9"/>
      <c r="AJ43" s="9"/>
      <c r="AK43" s="9"/>
      <c r="AL43" s="9"/>
    </row>
    <row r="44" spans="1:38" s="72" customFormat="1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25"/>
      <c r="AA44" s="25"/>
      <c r="AB44" s="25"/>
      <c r="AC44" s="25"/>
      <c r="AD44" s="25"/>
      <c r="AE44" s="25"/>
      <c r="AF44" s="25"/>
      <c r="AG44" s="24"/>
      <c r="AH44" s="9"/>
      <c r="AI44" s="9"/>
      <c r="AJ44" s="9"/>
      <c r="AK44" s="9"/>
      <c r="AL44" s="9"/>
    </row>
    <row r="45" spans="1:38" s="72" customFormat="1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25"/>
      <c r="AA45" s="25"/>
      <c r="AB45" s="25"/>
      <c r="AC45" s="25"/>
      <c r="AD45" s="25"/>
      <c r="AE45" s="25"/>
      <c r="AF45" s="25"/>
      <c r="AG45" s="24"/>
      <c r="AH45" s="9"/>
      <c r="AI45" s="9"/>
      <c r="AJ45" s="9"/>
      <c r="AK45" s="9"/>
      <c r="AL45" s="9"/>
    </row>
    <row r="46" spans="1:38" s="72" customFormat="1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25"/>
      <c r="AA46" s="25"/>
      <c r="AB46" s="25"/>
      <c r="AC46" s="25"/>
      <c r="AD46" s="25"/>
      <c r="AE46" s="25"/>
      <c r="AF46" s="25"/>
      <c r="AG46" s="24"/>
      <c r="AH46" s="9"/>
      <c r="AI46" s="9"/>
      <c r="AJ46" s="9"/>
      <c r="AK46" s="9"/>
      <c r="AL46" s="9"/>
    </row>
    <row r="47" spans="1:38" s="72" customFormat="1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25"/>
      <c r="AA47" s="25"/>
      <c r="AB47" s="25"/>
      <c r="AC47" s="25"/>
      <c r="AD47" s="25"/>
      <c r="AE47" s="25"/>
      <c r="AF47" s="25"/>
      <c r="AG47" s="24"/>
      <c r="AH47" s="9"/>
      <c r="AI47" s="9"/>
      <c r="AJ47" s="9"/>
      <c r="AK47" s="9"/>
      <c r="AL47" s="9"/>
    </row>
    <row r="48" spans="1:38" s="72" customFormat="1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25"/>
      <c r="AA48" s="25"/>
      <c r="AB48" s="25"/>
      <c r="AC48" s="25"/>
      <c r="AD48" s="25"/>
      <c r="AE48" s="25"/>
      <c r="AF48" s="25"/>
      <c r="AG48" s="24"/>
      <c r="AH48" s="9"/>
      <c r="AI48" s="9"/>
      <c r="AJ48" s="9"/>
      <c r="AK48" s="9"/>
      <c r="AL48" s="9"/>
    </row>
    <row r="49" spans="1:38" s="72" customFormat="1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25"/>
      <c r="AA49" s="25"/>
      <c r="AB49" s="25"/>
      <c r="AC49" s="25"/>
      <c r="AD49" s="25"/>
      <c r="AE49" s="25"/>
      <c r="AF49" s="25"/>
      <c r="AG49" s="24"/>
      <c r="AH49" s="9"/>
      <c r="AI49" s="9"/>
      <c r="AJ49" s="9"/>
      <c r="AK49" s="9"/>
      <c r="AL49" s="9"/>
    </row>
    <row r="50" spans="1:38" s="72" customFormat="1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25"/>
      <c r="AA50" s="25"/>
      <c r="AB50" s="25"/>
      <c r="AC50" s="25"/>
      <c r="AD50" s="25"/>
      <c r="AE50" s="25"/>
      <c r="AF50" s="25"/>
      <c r="AG50" s="24"/>
      <c r="AH50" s="9"/>
      <c r="AI50" s="9"/>
      <c r="AJ50" s="9"/>
      <c r="AK50" s="9"/>
      <c r="AL50" s="9"/>
    </row>
    <row r="51" spans="1:38" s="72" customFormat="1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25"/>
      <c r="AA51" s="25"/>
      <c r="AB51" s="25"/>
      <c r="AC51" s="25"/>
      <c r="AD51" s="25"/>
      <c r="AE51" s="25"/>
      <c r="AF51" s="25"/>
      <c r="AG51" s="24"/>
      <c r="AH51" s="9"/>
      <c r="AI51" s="9"/>
      <c r="AJ51" s="9"/>
      <c r="AK51" s="9"/>
      <c r="AL51" s="9"/>
    </row>
    <row r="52" spans="1:38" s="72" customFormat="1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25"/>
      <c r="AA52" s="25"/>
      <c r="AB52" s="25"/>
      <c r="AC52" s="25"/>
      <c r="AD52" s="25"/>
      <c r="AE52" s="25"/>
      <c r="AF52" s="25"/>
      <c r="AG52" s="24"/>
      <c r="AH52" s="9"/>
      <c r="AI52" s="9"/>
      <c r="AJ52" s="9"/>
      <c r="AK52" s="9"/>
      <c r="AL52" s="9"/>
    </row>
    <row r="53" spans="1:38" s="72" customFormat="1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25"/>
      <c r="AA53" s="25"/>
      <c r="AB53" s="25"/>
      <c r="AC53" s="25"/>
      <c r="AD53" s="25"/>
      <c r="AE53" s="25"/>
      <c r="AF53" s="25"/>
      <c r="AG53" s="24"/>
      <c r="AH53" s="9"/>
      <c r="AI53" s="9"/>
      <c r="AJ53" s="9"/>
      <c r="AK53" s="9"/>
      <c r="AL53" s="9"/>
    </row>
    <row r="54" spans="1:38" s="72" customFormat="1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25"/>
      <c r="AA54" s="25"/>
      <c r="AB54" s="25"/>
      <c r="AC54" s="25"/>
      <c r="AD54" s="25"/>
      <c r="AE54" s="25"/>
      <c r="AF54" s="25"/>
      <c r="AG54" s="24"/>
      <c r="AH54" s="9"/>
      <c r="AI54" s="9"/>
      <c r="AJ54" s="9"/>
      <c r="AK54" s="9"/>
      <c r="AL54" s="9"/>
    </row>
    <row r="55" spans="1:38" s="72" customFormat="1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25"/>
      <c r="AA55" s="25"/>
      <c r="AB55" s="25"/>
      <c r="AC55" s="25"/>
      <c r="AD55" s="25"/>
      <c r="AE55" s="25"/>
      <c r="AF55" s="25"/>
      <c r="AG55" s="24"/>
      <c r="AH55" s="9"/>
      <c r="AI55" s="9"/>
      <c r="AJ55" s="9"/>
      <c r="AK55" s="9"/>
      <c r="AL55" s="9"/>
    </row>
    <row r="56" spans="1:38" s="72" customFormat="1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25"/>
      <c r="AA56" s="25"/>
      <c r="AB56" s="25"/>
      <c r="AC56" s="25"/>
      <c r="AD56" s="25"/>
      <c r="AE56" s="25"/>
      <c r="AF56" s="25"/>
      <c r="AG56" s="24"/>
      <c r="AH56" s="9"/>
      <c r="AI56" s="9"/>
      <c r="AJ56" s="9"/>
      <c r="AK56" s="9"/>
      <c r="AL56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2019-02-02T13:19:54Z</dcterms:modified>
</cp:coreProperties>
</file>