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AF19" i="1" l="1"/>
  <c r="AE19" i="1"/>
  <c r="AJ19" i="1"/>
  <c r="AI19" i="1"/>
  <c r="AH19" i="1"/>
  <c r="AG19" i="1"/>
  <c r="AD19" i="1"/>
  <c r="AC19" i="1"/>
  <c r="AB19" i="1"/>
  <c r="AA19" i="1"/>
  <c r="Z19" i="1"/>
  <c r="Y19" i="1"/>
  <c r="I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H19" i="1"/>
  <c r="H23" i="1" s="1"/>
  <c r="G19" i="1"/>
  <c r="G23" i="1" s="1"/>
  <c r="F19" i="1"/>
  <c r="E19" i="1"/>
  <c r="E23" i="1" s="1"/>
  <c r="O19" i="1"/>
  <c r="O23" i="1" s="1"/>
  <c r="K24" i="1" l="1"/>
  <c r="L24" i="1"/>
  <c r="M24" i="1"/>
  <c r="N24" i="1"/>
  <c r="D20" i="1"/>
  <c r="F23" i="1"/>
  <c r="F26" i="1" s="1"/>
  <c r="N19" i="1"/>
  <c r="N23" i="1" s="1"/>
  <c r="H26" i="1"/>
  <c r="L23" i="1"/>
  <c r="O26" i="1"/>
  <c r="E26" i="1"/>
  <c r="G26" i="1"/>
  <c r="I23" i="1"/>
  <c r="K23" i="1"/>
  <c r="L26" i="1" l="1"/>
  <c r="K26" i="1"/>
  <c r="M23" i="1"/>
  <c r="I26" i="1"/>
  <c r="N26" i="1" s="1"/>
  <c r="M26" i="1" l="1"/>
</calcChain>
</file>

<file path=xl/sharedStrings.xml><?xml version="1.0" encoding="utf-8"?>
<sst xmlns="http://schemas.openxmlformats.org/spreadsheetml/2006/main" count="155" uniqueCount="98">
  <si>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</si>
  <si>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</si>
  <si>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</si>
  <si>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</si>
  <si>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</si>
  <si>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</si>
  <si>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</si>
  <si>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</si>
  <si>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</si>
  <si>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</si>
  <si>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</si>
  <si>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</si>
  <si>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</si>
  <si>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</si>
  <si>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</si>
  <si>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</si>
  <si>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</si>
  <si>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</si>
  <si>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</si>
  <si>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</si>
  <si>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</si>
  <si>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</si>
  <si>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</si>
  <si>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</si>
  <si>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</si>
  <si>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</si>
  <si>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</si>
  <si>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</si>
  <si>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</si>
  <si>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</si>
  <si>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</si>
  <si>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</si>
  <si>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</si>
  <si>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</si>
  <si>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</si>
  <si>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</si>
  <si>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</si>
  <si>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</si>
  <si>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</si>
  <si>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Eveliina Tuominen</t>
  </si>
  <si>
    <t>Pesäkarhut  2</t>
  </si>
  <si>
    <t>suomensarja</t>
  </si>
  <si>
    <t>Pesäkarhut</t>
  </si>
  <si>
    <t>Pesäkarhut = Pesäkarhut, Pori  (1985),  kasvattajaseura</t>
  </si>
  <si>
    <t>04.06. 2014  Lukko - Pesäkarhut  2-0  (3-1, 5-0)</t>
  </si>
  <si>
    <t>3.  ottelu</t>
  </si>
  <si>
    <t>23.07. 2014  Pesäkarhut - KeKi  2-1  (2-3, 5-2, 1-0)</t>
  </si>
  <si>
    <t>17.3.1998   Pori</t>
  </si>
  <si>
    <t xml:space="preserve">  16 v   2 kk 18 pv</t>
  </si>
  <si>
    <t xml:space="preserve">  16 v   4 kk   6 pv</t>
  </si>
  <si>
    <t>3.</t>
  </si>
  <si>
    <t>ykköspesis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</si>
  <si>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</si>
  <si>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</si>
  <si>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</si>
  <si>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</si>
  <si>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</si>
  <si>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</si>
  <si>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</si>
  <si>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</si>
  <si>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</si>
  <si>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</si>
  <si>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</si>
  <si>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</si>
  <si>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</si>
  <si>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</si>
  <si>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</si>
  <si>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</si>
  <si>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</si>
  <si>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2v</t>
  </si>
  <si>
    <t>Juha Puhtimäki</t>
  </si>
  <si>
    <t>9.</t>
  </si>
  <si>
    <t>Pesä Ysit</t>
  </si>
  <si>
    <t>2.</t>
  </si>
  <si>
    <t>Pesä Ysit = Pesä Ysit, Lappeenranta  (1976)</t>
  </si>
  <si>
    <t>18.  ottelu</t>
  </si>
  <si>
    <t>31.05. 2017  Pesäkarhut - Lukko  2-1  (0-2, 3-2, 1-0)</t>
  </si>
  <si>
    <t xml:space="preserve">  19 v   2 kk 14 pv</t>
  </si>
  <si>
    <t>33.  ottelu</t>
  </si>
  <si>
    <t>08.07. 2018  Virkiä - Pesäkarhut 0-2  (0-2, 3-10)</t>
  </si>
  <si>
    <t xml:space="preserve">  2-0  (3-1, 5-4)</t>
  </si>
  <si>
    <t>4/6</t>
  </si>
  <si>
    <t>4/5</t>
  </si>
  <si>
    <t>0/1</t>
  </si>
  <si>
    <t>01.07. 2017  Imatra</t>
  </si>
  <si>
    <t xml:space="preserve">  1-2  (2-2, 2-2, 0-1)</t>
  </si>
  <si>
    <t>3p</t>
  </si>
  <si>
    <t>1</t>
  </si>
  <si>
    <t>3/6</t>
  </si>
  <si>
    <t>2/2</t>
  </si>
  <si>
    <t>1/3</t>
  </si>
  <si>
    <t>Jukka-Pekka Tanskanen</t>
  </si>
  <si>
    <t>7/12</t>
  </si>
  <si>
    <t>1/4</t>
  </si>
  <si>
    <t>6/7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</si>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</sst>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8.7109375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39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120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97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5">
      <c r="A4" s="1"/>
      <c r="B4" s="60">
        <v>2012</v>
      </c>
      <c r="C4" s="60"/>
      <c r="D4" s="61" t="s">
        <v>40</v>
      </c>
      <c r="E4" s="60"/>
      <c r="F4" s="62" t="s">
        <v>41</v>
      </c>
      <c r="G4" s="60"/>
      <c r="H4" s="60"/>
      <c r="I4" s="60"/>
      <c r="J4" s="60"/>
      <c r="K4" s="60"/>
      <c r="L4" s="60"/>
      <c r="M4" s="60"/>
      <c r="N4" s="63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9"/>
      <c r="AK4" s="8"/>
      <c r="AL4" s="8"/>
    </row>
    <row r="5" spans="1:38" ht="15" customHeight="1" x14ac:dyDescent="0.2">
      <c r="A5" s="1"/>
      <c r="B5" s="60">
        <v>2013</v>
      </c>
      <c r="C5" s="60"/>
      <c r="D5" s="61" t="s">
        <v>40</v>
      </c>
      <c r="E5" s="60"/>
      <c r="F5" s="62" t="s">
        <v>41</v>
      </c>
      <c r="G5" s="60"/>
      <c r="H5" s="60"/>
      <c r="I5" s="60"/>
      <c r="J5" s="60"/>
      <c r="K5" s="60"/>
      <c r="L5" s="60"/>
      <c r="M5" s="60"/>
      <c r="N5" s="63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9"/>
      <c r="AK5" s="8"/>
      <c r="AL5" s="8"/>
    </row>
    <row r="6" spans="1:38" ht="15" customHeight="1" x14ac:dyDescent="0.2">
      <c r="A6" s="1"/>
      <c r="B6" s="24">
        <v>2014</v>
      </c>
      <c r="C6" s="24" t="s">
        <v>50</v>
      </c>
      <c r="D6" s="25" t="s">
        <v>42</v>
      </c>
      <c r="E6" s="24">
        <v>4</v>
      </c>
      <c r="F6" s="24">
        <v>0</v>
      </c>
      <c r="G6" s="24">
        <v>0</v>
      </c>
      <c r="H6" s="24">
        <v>1</v>
      </c>
      <c r="I6" s="24">
        <v>7</v>
      </c>
      <c r="J6" s="24">
        <v>7</v>
      </c>
      <c r="K6" s="24">
        <v>0</v>
      </c>
      <c r="L6" s="24">
        <v>0</v>
      </c>
      <c r="M6" s="24">
        <v>0</v>
      </c>
      <c r="N6" s="26">
        <v>0.28000000000000003</v>
      </c>
      <c r="O6" s="57">
        <f>PRODUCT(I6/N6)</f>
        <v>24.999999999999996</v>
      </c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>
        <v>1</v>
      </c>
      <c r="AK6" s="8"/>
      <c r="AL6" s="8"/>
    </row>
    <row r="7" spans="1:38" ht="15" customHeight="1" x14ac:dyDescent="0.2">
      <c r="A7" s="1"/>
      <c r="B7" s="64">
        <v>2015</v>
      </c>
      <c r="C7" s="64"/>
      <c r="D7" s="65" t="s">
        <v>40</v>
      </c>
      <c r="E7" s="64"/>
      <c r="F7" s="67" t="s">
        <v>51</v>
      </c>
      <c r="G7" s="69"/>
      <c r="H7" s="68"/>
      <c r="I7" s="64"/>
      <c r="J7" s="64"/>
      <c r="K7" s="64"/>
      <c r="L7" s="64"/>
      <c r="M7" s="64"/>
      <c r="N7" s="66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24">
        <v>2015</v>
      </c>
      <c r="C8" s="24" t="s">
        <v>52</v>
      </c>
      <c r="D8" s="25" t="s">
        <v>42</v>
      </c>
      <c r="E8" s="24">
        <v>2</v>
      </c>
      <c r="F8" s="24">
        <v>0</v>
      </c>
      <c r="G8" s="24">
        <v>0</v>
      </c>
      <c r="H8" s="24">
        <v>0</v>
      </c>
      <c r="I8" s="24">
        <v>5</v>
      </c>
      <c r="J8" s="24">
        <v>2</v>
      </c>
      <c r="K8" s="24">
        <v>3</v>
      </c>
      <c r="L8" s="24">
        <v>0</v>
      </c>
      <c r="M8" s="24">
        <v>0</v>
      </c>
      <c r="N8" s="26">
        <v>0.55549999999999999</v>
      </c>
      <c r="O8" s="57">
        <v>9</v>
      </c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9"/>
      <c r="AH8" s="27"/>
      <c r="AI8" s="10"/>
      <c r="AJ8" s="24"/>
      <c r="AK8" s="8"/>
      <c r="AL8" s="8"/>
    </row>
    <row r="9" spans="1:38" ht="15" customHeight="1" x14ac:dyDescent="0.2">
      <c r="A9" s="1"/>
      <c r="B9" s="64">
        <v>2016</v>
      </c>
      <c r="C9" s="64"/>
      <c r="D9" s="65" t="s">
        <v>40</v>
      </c>
      <c r="E9" s="64"/>
      <c r="F9" s="67" t="s">
        <v>51</v>
      </c>
      <c r="G9" s="69"/>
      <c r="H9" s="68"/>
      <c r="I9" s="64"/>
      <c r="J9" s="64"/>
      <c r="K9" s="64"/>
      <c r="L9" s="64"/>
      <c r="M9" s="64"/>
      <c r="N9" s="66"/>
      <c r="O9" s="57"/>
      <c r="P9" s="18"/>
      <c r="Q9" s="18"/>
      <c r="R9" s="18"/>
      <c r="S9" s="18"/>
      <c r="T9" s="35"/>
      <c r="U9" s="24"/>
      <c r="V9" s="24"/>
      <c r="W9" s="24"/>
      <c r="X9" s="24"/>
      <c r="Y9" s="24"/>
      <c r="Z9" s="47"/>
      <c r="AA9" s="47"/>
      <c r="AB9" s="47"/>
      <c r="AC9" s="59"/>
      <c r="AD9" s="47"/>
      <c r="AE9" s="24"/>
      <c r="AF9" s="24"/>
      <c r="AG9" s="29"/>
      <c r="AH9" s="27"/>
      <c r="AI9" s="10"/>
      <c r="AJ9" s="24"/>
      <c r="AK9" s="8"/>
      <c r="AL9" s="8"/>
    </row>
    <row r="10" spans="1:38" ht="15" customHeight="1" x14ac:dyDescent="0.2">
      <c r="A10" s="1"/>
      <c r="B10" s="24">
        <v>2016</v>
      </c>
      <c r="C10" s="24" t="s">
        <v>50</v>
      </c>
      <c r="D10" s="25" t="s">
        <v>42</v>
      </c>
      <c r="E10" s="24">
        <v>1</v>
      </c>
      <c r="F10" s="24">
        <v>0</v>
      </c>
      <c r="G10" s="24">
        <v>0</v>
      </c>
      <c r="H10" s="24">
        <v>2</v>
      </c>
      <c r="I10" s="24">
        <v>1</v>
      </c>
      <c r="J10" s="24">
        <v>0</v>
      </c>
      <c r="K10" s="24">
        <v>1</v>
      </c>
      <c r="L10" s="24">
        <v>0</v>
      </c>
      <c r="M10" s="24">
        <v>0</v>
      </c>
      <c r="N10" s="26">
        <v>0.33300000000000002</v>
      </c>
      <c r="O10" s="57">
        <v>3</v>
      </c>
      <c r="P10" s="18"/>
      <c r="Q10" s="18"/>
      <c r="R10" s="18"/>
      <c r="S10" s="18"/>
      <c r="T10" s="35"/>
      <c r="U10" s="24"/>
      <c r="V10" s="24"/>
      <c r="W10" s="24"/>
      <c r="X10" s="24"/>
      <c r="Y10" s="24"/>
      <c r="Z10" s="47"/>
      <c r="AA10" s="47"/>
      <c r="AB10" s="47"/>
      <c r="AC10" s="59"/>
      <c r="AD10" s="47"/>
      <c r="AE10" s="24"/>
      <c r="AF10" s="24"/>
      <c r="AG10" s="29"/>
      <c r="AH10" s="27"/>
      <c r="AI10" s="10"/>
      <c r="AJ10" s="24">
        <v>1</v>
      </c>
      <c r="AK10" s="8"/>
      <c r="AL10" s="8"/>
    </row>
    <row r="11" spans="1:38" ht="15" customHeight="1" x14ac:dyDescent="0.2">
      <c r="A11" s="1"/>
      <c r="B11" s="64">
        <v>2017</v>
      </c>
      <c r="C11" s="64"/>
      <c r="D11" s="65" t="s">
        <v>40</v>
      </c>
      <c r="E11" s="64"/>
      <c r="F11" s="67" t="s">
        <v>51</v>
      </c>
      <c r="G11" s="69"/>
      <c r="H11" s="68"/>
      <c r="I11" s="64"/>
      <c r="J11" s="64"/>
      <c r="K11" s="64"/>
      <c r="L11" s="64"/>
      <c r="M11" s="64"/>
      <c r="N11" s="66"/>
      <c r="O11" s="57"/>
      <c r="P11" s="18"/>
      <c r="Q11" s="18"/>
      <c r="R11" s="18"/>
      <c r="S11" s="18"/>
      <c r="T11" s="35"/>
      <c r="U11" s="24"/>
      <c r="V11" s="24"/>
      <c r="W11" s="24"/>
      <c r="X11" s="24"/>
      <c r="Y11" s="24"/>
      <c r="Z11" s="47"/>
      <c r="AA11" s="47"/>
      <c r="AB11" s="47"/>
      <c r="AC11" s="59"/>
      <c r="AD11" s="47"/>
      <c r="AE11" s="24"/>
      <c r="AF11" s="24"/>
      <c r="AG11" s="29"/>
      <c r="AH11" s="27"/>
      <c r="AI11" s="10"/>
      <c r="AJ11" s="24"/>
      <c r="AK11" s="8"/>
      <c r="AL11" s="8"/>
    </row>
    <row r="12" spans="1:38" ht="15" customHeight="1" x14ac:dyDescent="0.2">
      <c r="A12" s="1"/>
      <c r="B12" s="24">
        <v>2017</v>
      </c>
      <c r="C12" s="24" t="s">
        <v>71</v>
      </c>
      <c r="D12" s="25" t="s">
        <v>72</v>
      </c>
      <c r="E12" s="24">
        <v>5</v>
      </c>
      <c r="F12" s="24">
        <v>0</v>
      </c>
      <c r="G12" s="24">
        <v>0</v>
      </c>
      <c r="H12" s="24">
        <v>4</v>
      </c>
      <c r="I12" s="24">
        <v>12</v>
      </c>
      <c r="J12" s="24">
        <v>6</v>
      </c>
      <c r="K12" s="24">
        <v>5</v>
      </c>
      <c r="L12" s="24">
        <v>1</v>
      </c>
      <c r="M12" s="24">
        <v>0</v>
      </c>
      <c r="N12" s="26">
        <v>0.4138</v>
      </c>
      <c r="O12" s="57">
        <v>29</v>
      </c>
      <c r="P12" s="18"/>
      <c r="Q12" s="18"/>
      <c r="R12" s="18"/>
      <c r="S12" s="18"/>
      <c r="T12" s="35"/>
      <c r="U12" s="24"/>
      <c r="V12" s="24"/>
      <c r="W12" s="24"/>
      <c r="X12" s="24"/>
      <c r="Y12" s="24"/>
      <c r="Z12" s="47"/>
      <c r="AA12" s="47"/>
      <c r="AB12" s="47"/>
      <c r="AC12" s="59"/>
      <c r="AD12" s="47"/>
      <c r="AE12" s="24"/>
      <c r="AF12" s="24"/>
      <c r="AG12" s="24"/>
      <c r="AH12" s="27"/>
      <c r="AI12" s="28"/>
      <c r="AJ12" s="24"/>
      <c r="AK12" s="8"/>
      <c r="AL12" s="8"/>
    </row>
    <row r="13" spans="1:38" ht="15" customHeight="1" x14ac:dyDescent="0.2">
      <c r="A13" s="1"/>
      <c r="B13" s="24">
        <v>2017</v>
      </c>
      <c r="C13" s="24" t="s">
        <v>73</v>
      </c>
      <c r="D13" s="25" t="s">
        <v>42</v>
      </c>
      <c r="E13" s="24">
        <v>11</v>
      </c>
      <c r="F13" s="24">
        <v>0</v>
      </c>
      <c r="G13" s="24">
        <v>2</v>
      </c>
      <c r="H13" s="24">
        <v>7</v>
      </c>
      <c r="I13" s="24">
        <v>20</v>
      </c>
      <c r="J13" s="24">
        <v>7</v>
      </c>
      <c r="K13" s="24">
        <v>10</v>
      </c>
      <c r="L13" s="24">
        <v>1</v>
      </c>
      <c r="M13" s="24">
        <v>2</v>
      </c>
      <c r="N13" s="26">
        <v>0.3846</v>
      </c>
      <c r="O13" s="57">
        <v>52</v>
      </c>
      <c r="P13" s="18"/>
      <c r="Q13" s="18"/>
      <c r="R13" s="18"/>
      <c r="S13" s="18"/>
      <c r="T13" s="35"/>
      <c r="U13" s="24"/>
      <c r="V13" s="24"/>
      <c r="W13" s="24"/>
      <c r="X13" s="24"/>
      <c r="Y13" s="24"/>
      <c r="Z13" s="47"/>
      <c r="AA13" s="47"/>
      <c r="AB13" s="47"/>
      <c r="AC13" s="59"/>
      <c r="AD13" s="47"/>
      <c r="AE13" s="24"/>
      <c r="AF13" s="24"/>
      <c r="AG13" s="24">
        <v>1</v>
      </c>
      <c r="AH13" s="27"/>
      <c r="AI13" s="28">
        <v>1</v>
      </c>
      <c r="AJ13" s="24"/>
      <c r="AK13" s="8"/>
      <c r="AL13" s="8"/>
    </row>
    <row r="14" spans="1:38" ht="15" customHeight="1" x14ac:dyDescent="0.2">
      <c r="A14" s="1"/>
      <c r="B14" s="64">
        <v>2018</v>
      </c>
      <c r="C14" s="64"/>
      <c r="D14" s="65" t="s">
        <v>40</v>
      </c>
      <c r="E14" s="64"/>
      <c r="F14" s="67" t="s">
        <v>51</v>
      </c>
      <c r="G14" s="69"/>
      <c r="H14" s="68"/>
      <c r="I14" s="64"/>
      <c r="J14" s="64"/>
      <c r="K14" s="64"/>
      <c r="L14" s="64"/>
      <c r="M14" s="64"/>
      <c r="N14" s="66"/>
      <c r="O14" s="57"/>
      <c r="P14" s="18"/>
      <c r="Q14" s="18"/>
      <c r="R14" s="18"/>
      <c r="S14" s="18"/>
      <c r="T14" s="35"/>
      <c r="U14" s="24"/>
      <c r="V14" s="24"/>
      <c r="W14" s="24"/>
      <c r="X14" s="24"/>
      <c r="Y14" s="24"/>
      <c r="Z14" s="47"/>
      <c r="AA14" s="47"/>
      <c r="AB14" s="47"/>
      <c r="AC14" s="59"/>
      <c r="AD14" s="47"/>
      <c r="AE14" s="24"/>
      <c r="AF14" s="24"/>
      <c r="AG14" s="29"/>
      <c r="AH14" s="27"/>
      <c r="AI14" s="10"/>
      <c r="AJ14" s="24"/>
      <c r="AK14" s="8"/>
      <c r="AL14" s="8"/>
    </row>
    <row r="15" spans="1:38" ht="15" customHeight="1" x14ac:dyDescent="0.2">
      <c r="A15" s="1"/>
      <c r="B15" s="24">
        <v>2018</v>
      </c>
      <c r="C15" s="24" t="s">
        <v>50</v>
      </c>
      <c r="D15" s="25" t="s">
        <v>42</v>
      </c>
      <c r="E15" s="24">
        <v>21</v>
      </c>
      <c r="F15" s="24">
        <v>2</v>
      </c>
      <c r="G15" s="24">
        <v>4</v>
      </c>
      <c r="H15" s="24">
        <v>8</v>
      </c>
      <c r="I15" s="24">
        <v>39</v>
      </c>
      <c r="J15" s="24">
        <v>15</v>
      </c>
      <c r="K15" s="24">
        <v>8</v>
      </c>
      <c r="L15" s="24">
        <v>10</v>
      </c>
      <c r="M15" s="24">
        <v>6</v>
      </c>
      <c r="N15" s="26">
        <v>0.40620000000000001</v>
      </c>
      <c r="O15" s="57">
        <v>96</v>
      </c>
      <c r="P15" s="18"/>
      <c r="Q15" s="18"/>
      <c r="R15" s="18"/>
      <c r="S15" s="18"/>
      <c r="T15" s="35"/>
      <c r="U15" s="24">
        <v>10</v>
      </c>
      <c r="V15" s="24">
        <v>1</v>
      </c>
      <c r="W15" s="24">
        <v>2</v>
      </c>
      <c r="X15" s="24">
        <v>1</v>
      </c>
      <c r="Y15" s="24">
        <v>19</v>
      </c>
      <c r="Z15" s="47"/>
      <c r="AA15" s="47"/>
      <c r="AB15" s="47"/>
      <c r="AC15" s="59"/>
      <c r="AD15" s="47"/>
      <c r="AE15" s="24"/>
      <c r="AF15" s="24"/>
      <c r="AG15" s="24">
        <v>1</v>
      </c>
      <c r="AH15" s="27"/>
      <c r="AI15" s="28"/>
      <c r="AJ15" s="24">
        <v>1</v>
      </c>
      <c r="AK15" s="8"/>
      <c r="AL15" s="8"/>
    </row>
    <row r="16" spans="1:38" ht="15" customHeight="1" x14ac:dyDescent="0.2">
      <c r="A16" s="1"/>
      <c r="B16" s="64">
        <v>2019</v>
      </c>
      <c r="C16" s="64"/>
      <c r="D16" s="65" t="s">
        <v>40</v>
      </c>
      <c r="E16" s="64"/>
      <c r="F16" s="67" t="s">
        <v>51</v>
      </c>
      <c r="G16" s="69"/>
      <c r="H16" s="68"/>
      <c r="I16" s="64"/>
      <c r="J16" s="64"/>
      <c r="K16" s="64"/>
      <c r="L16" s="64"/>
      <c r="M16" s="64"/>
      <c r="N16" s="66"/>
      <c r="O16" s="57"/>
      <c r="P16" s="18"/>
      <c r="Q16" s="18"/>
      <c r="R16" s="18"/>
      <c r="S16" s="18"/>
      <c r="T16" s="35"/>
      <c r="U16" s="24"/>
      <c r="V16" s="24"/>
      <c r="W16" s="24"/>
      <c r="X16" s="24"/>
      <c r="Y16" s="24"/>
      <c r="Z16" s="47"/>
      <c r="AA16" s="47"/>
      <c r="AB16" s="47"/>
      <c r="AC16" s="59"/>
      <c r="AD16" s="47"/>
      <c r="AE16" s="24"/>
      <c r="AF16" s="24"/>
      <c r="AG16" s="29"/>
      <c r="AH16" s="27"/>
      <c r="AI16" s="10"/>
      <c r="AJ16" s="24"/>
      <c r="AK16" s="8"/>
      <c r="AL16" s="8"/>
    </row>
    <row r="17" spans="1:38" ht="15" customHeight="1" x14ac:dyDescent="0.2">
      <c r="A17" s="1"/>
      <c r="B17" s="24">
        <v>2019</v>
      </c>
      <c r="C17" s="24" t="s">
        <v>73</v>
      </c>
      <c r="D17" s="25" t="s">
        <v>42</v>
      </c>
      <c r="E17" s="24">
        <v>22</v>
      </c>
      <c r="F17" s="24">
        <v>1</v>
      </c>
      <c r="G17" s="24">
        <v>5</v>
      </c>
      <c r="H17" s="24">
        <v>4</v>
      </c>
      <c r="I17" s="24">
        <v>55</v>
      </c>
      <c r="J17" s="24">
        <v>32</v>
      </c>
      <c r="K17" s="24">
        <v>7</v>
      </c>
      <c r="L17" s="24">
        <v>10</v>
      </c>
      <c r="M17" s="24">
        <v>6</v>
      </c>
      <c r="N17" s="26">
        <v>0.49549549549549549</v>
      </c>
      <c r="O17" s="57">
        <v>111</v>
      </c>
      <c r="P17" s="18"/>
      <c r="Q17" s="18"/>
      <c r="R17" s="18"/>
      <c r="S17" s="18"/>
      <c r="T17" s="35"/>
      <c r="U17" s="24">
        <v>10</v>
      </c>
      <c r="V17" s="24">
        <v>0</v>
      </c>
      <c r="W17" s="24">
        <v>0</v>
      </c>
      <c r="X17" s="24">
        <v>1</v>
      </c>
      <c r="Y17" s="24">
        <v>21</v>
      </c>
      <c r="Z17" s="47"/>
      <c r="AA17" s="47"/>
      <c r="AB17" s="47"/>
      <c r="AC17" s="59"/>
      <c r="AD17" s="47"/>
      <c r="AE17" s="24"/>
      <c r="AF17" s="24"/>
      <c r="AG17" s="24">
        <v>1</v>
      </c>
      <c r="AH17" s="27"/>
      <c r="AI17" s="28">
        <v>1</v>
      </c>
      <c r="AJ17" s="24"/>
      <c r="AK17" s="8"/>
      <c r="AL17" s="8"/>
    </row>
    <row r="18" spans="1:38" ht="15" customHeight="1" x14ac:dyDescent="0.2">
      <c r="A18" s="1"/>
      <c r="B18" s="24">
        <v>2020</v>
      </c>
      <c r="C18" s="24" t="s">
        <v>50</v>
      </c>
      <c r="D18" s="25" t="s">
        <v>42</v>
      </c>
      <c r="E18" s="24">
        <v>20</v>
      </c>
      <c r="F18" s="24">
        <v>0</v>
      </c>
      <c r="G18" s="24">
        <v>5</v>
      </c>
      <c r="H18" s="24">
        <v>12</v>
      </c>
      <c r="I18" s="24">
        <v>70</v>
      </c>
      <c r="J18" s="24">
        <v>19</v>
      </c>
      <c r="K18" s="24">
        <v>37</v>
      </c>
      <c r="L18" s="24">
        <v>9</v>
      </c>
      <c r="M18" s="24">
        <v>5</v>
      </c>
      <c r="N18" s="26">
        <v>0.56499999999999995</v>
      </c>
      <c r="O18" s="57">
        <v>124</v>
      </c>
      <c r="P18" s="18"/>
      <c r="Q18" s="18"/>
      <c r="R18" s="18"/>
      <c r="S18" s="18"/>
      <c r="T18" s="35"/>
      <c r="U18" s="24">
        <v>9</v>
      </c>
      <c r="V18" s="24">
        <v>0</v>
      </c>
      <c r="W18" s="24">
        <v>1</v>
      </c>
      <c r="X18" s="24">
        <v>2</v>
      </c>
      <c r="Y18" s="24">
        <v>19</v>
      </c>
      <c r="Z18" s="47"/>
      <c r="AA18" s="47"/>
      <c r="AB18" s="47"/>
      <c r="AC18" s="59"/>
      <c r="AD18" s="47"/>
      <c r="AE18" s="24"/>
      <c r="AF18" s="24"/>
      <c r="AG18" s="24"/>
      <c r="AH18" s="27"/>
      <c r="AI18" s="28"/>
      <c r="AJ18" s="24">
        <v>1</v>
      </c>
      <c r="AK18" s="8"/>
      <c r="AL18" s="8"/>
    </row>
    <row r="19" spans="1:38" ht="15" customHeight="1" x14ac:dyDescent="0.2">
      <c r="A19" s="1"/>
      <c r="B19" s="16" t="s">
        <v>16</v>
      </c>
      <c r="C19" s="14"/>
      <c r="D19" s="15"/>
      <c r="E19" s="18">
        <f t="shared" ref="E19:M19" si="0">SUM(E4:E18)</f>
        <v>86</v>
      </c>
      <c r="F19" s="18">
        <f t="shared" si="0"/>
        <v>3</v>
      </c>
      <c r="G19" s="18">
        <f t="shared" si="0"/>
        <v>16</v>
      </c>
      <c r="H19" s="18">
        <f t="shared" si="0"/>
        <v>38</v>
      </c>
      <c r="I19" s="18">
        <f t="shared" si="0"/>
        <v>209</v>
      </c>
      <c r="J19" s="18">
        <f t="shared" si="0"/>
        <v>88</v>
      </c>
      <c r="K19" s="18">
        <f t="shared" si="0"/>
        <v>71</v>
      </c>
      <c r="L19" s="18">
        <f t="shared" si="0"/>
        <v>31</v>
      </c>
      <c r="M19" s="18">
        <f t="shared" si="0"/>
        <v>19</v>
      </c>
      <c r="N19" s="30">
        <f>PRODUCT(I19/O19)</f>
        <v>0.46547884187082406</v>
      </c>
      <c r="O19" s="58">
        <f>SUM(O4:O18)</f>
        <v>449</v>
      </c>
      <c r="P19" s="18"/>
      <c r="Q19" s="18"/>
      <c r="R19" s="18"/>
      <c r="S19" s="18"/>
      <c r="T19" s="35"/>
      <c r="U19" s="17">
        <f t="shared" ref="U19:AJ19" si="1">SUM(U4:U18)</f>
        <v>29</v>
      </c>
      <c r="V19" s="17">
        <f t="shared" si="1"/>
        <v>1</v>
      </c>
      <c r="W19" s="17">
        <f t="shared" si="1"/>
        <v>3</v>
      </c>
      <c r="X19" s="17">
        <f t="shared" si="1"/>
        <v>4</v>
      </c>
      <c r="Y19" s="17">
        <f t="shared" si="1"/>
        <v>59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3</v>
      </c>
      <c r="AH19" s="18">
        <f t="shared" si="1"/>
        <v>0</v>
      </c>
      <c r="AI19" s="18">
        <f t="shared" si="1"/>
        <v>2</v>
      </c>
      <c r="AJ19" s="18">
        <f t="shared" si="1"/>
        <v>4</v>
      </c>
      <c r="AK19" s="8"/>
      <c r="AL19" s="8"/>
    </row>
    <row r="20" spans="1:38" ht="15" customHeight="1" x14ac:dyDescent="0.2">
      <c r="A20" s="1"/>
      <c r="B20" s="25" t="s">
        <v>2</v>
      </c>
      <c r="C20" s="28"/>
      <c r="D20" s="31">
        <f>SUM(F19:H19)+((I19-F19-G19)/3)+(E19/3)+(AE19*25)+(AF19*25)+(AG19*10)+(AH19*25)+(AI19*20)+(AJ19*15)-15-15</f>
        <v>249</v>
      </c>
      <c r="E20" s="1"/>
      <c r="F20" s="1"/>
      <c r="G20" s="1"/>
      <c r="H20" s="1"/>
      <c r="I20" s="1"/>
      <c r="J20" s="1"/>
      <c r="K20" s="1"/>
      <c r="L20" s="1"/>
      <c r="M20" s="1"/>
      <c r="N20" s="3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2"/>
      <c r="O21" s="23"/>
      <c r="P21" s="23"/>
      <c r="Q21" s="23"/>
      <c r="R21" s="23"/>
      <c r="S21" s="23"/>
      <c r="T21" s="23"/>
      <c r="U21" s="1"/>
      <c r="V21" s="3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5">
      <c r="A22" s="1"/>
      <c r="B22" s="22" t="s">
        <v>17</v>
      </c>
      <c r="C22" s="34"/>
      <c r="D22" s="34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26</v>
      </c>
      <c r="L22" s="18" t="s">
        <v>27</v>
      </c>
      <c r="M22" s="18" t="s">
        <v>28</v>
      </c>
      <c r="N22" s="30" t="s">
        <v>38</v>
      </c>
      <c r="O22" s="35"/>
      <c r="P22" s="36" t="s">
        <v>29</v>
      </c>
      <c r="Q22" s="12"/>
      <c r="R22" s="12"/>
      <c r="S22" s="12"/>
      <c r="T22" s="37"/>
      <c r="U22" s="37"/>
      <c r="V22" s="37"/>
      <c r="W22" s="37"/>
      <c r="X22" s="37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38"/>
      <c r="AK22" s="8"/>
      <c r="AL22" s="8"/>
    </row>
    <row r="23" spans="1:38" ht="15" customHeight="1" x14ac:dyDescent="0.2">
      <c r="A23" s="1"/>
      <c r="B23" s="36" t="s">
        <v>18</v>
      </c>
      <c r="C23" s="12"/>
      <c r="D23" s="38"/>
      <c r="E23" s="24">
        <f>PRODUCT(E19)</f>
        <v>86</v>
      </c>
      <c r="F23" s="24">
        <f>PRODUCT(F19)</f>
        <v>3</v>
      </c>
      <c r="G23" s="24">
        <f>PRODUCT(G19)</f>
        <v>16</v>
      </c>
      <c r="H23" s="24">
        <f>PRODUCT(H19)</f>
        <v>38</v>
      </c>
      <c r="I23" s="24">
        <f>PRODUCT(I19)</f>
        <v>209</v>
      </c>
      <c r="J23" s="1"/>
      <c r="K23" s="39">
        <f>PRODUCT((F23+G23)/E23)</f>
        <v>0.22093023255813954</v>
      </c>
      <c r="L23" s="39">
        <f>PRODUCT(H23/E23)</f>
        <v>0.44186046511627908</v>
      </c>
      <c r="M23" s="39">
        <f>PRODUCT(I23/E23)</f>
        <v>2.4302325581395348</v>
      </c>
      <c r="N23" s="40">
        <f>PRODUCT(N19)</f>
        <v>0.46547884187082406</v>
      </c>
      <c r="O23" s="35">
        <f>PRODUCT(O19)</f>
        <v>449</v>
      </c>
      <c r="P23" s="121" t="s">
        <v>22</v>
      </c>
      <c r="Q23" s="122"/>
      <c r="R23" s="123" t="s">
        <v>44</v>
      </c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4" t="s">
        <v>23</v>
      </c>
      <c r="AD23" s="124"/>
      <c r="AE23" s="125" t="s">
        <v>48</v>
      </c>
      <c r="AF23" s="124"/>
      <c r="AG23" s="124"/>
      <c r="AH23" s="124"/>
      <c r="AI23" s="124"/>
      <c r="AJ23" s="126"/>
      <c r="AK23" s="8"/>
      <c r="AL23" s="8"/>
    </row>
    <row r="24" spans="1:38" ht="15" customHeight="1" x14ac:dyDescent="0.2">
      <c r="A24" s="1"/>
      <c r="B24" s="41" t="s">
        <v>19</v>
      </c>
      <c r="C24" s="42"/>
      <c r="D24" s="43"/>
      <c r="E24" s="24">
        <f>SUM(U19)</f>
        <v>29</v>
      </c>
      <c r="F24" s="24">
        <f>SUM(V19)</f>
        <v>1</v>
      </c>
      <c r="G24" s="24">
        <f>SUM(W19)</f>
        <v>3</v>
      </c>
      <c r="H24" s="24">
        <f>SUM(X19)</f>
        <v>4</v>
      </c>
      <c r="I24" s="24">
        <f>SUM(Y19)</f>
        <v>59</v>
      </c>
      <c r="J24" s="1"/>
      <c r="K24" s="39">
        <f>PRODUCT((F24+G24)/E24)</f>
        <v>0.13793103448275862</v>
      </c>
      <c r="L24" s="39">
        <f>PRODUCT(H24/E24)</f>
        <v>0.13793103448275862</v>
      </c>
      <c r="M24" s="39">
        <f>PRODUCT(I24/E24)</f>
        <v>2.0344827586206895</v>
      </c>
      <c r="N24" s="26">
        <f>PRODUCT(I24/O24)</f>
        <v>0.41843971631205673</v>
      </c>
      <c r="O24" s="35">
        <v>141</v>
      </c>
      <c r="P24" s="127" t="s">
        <v>95</v>
      </c>
      <c r="Q24" s="128"/>
      <c r="R24" s="129" t="s">
        <v>76</v>
      </c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30" t="s">
        <v>75</v>
      </c>
      <c r="AD24" s="130"/>
      <c r="AE24" s="131" t="s">
        <v>77</v>
      </c>
      <c r="AF24" s="130"/>
      <c r="AG24" s="130"/>
      <c r="AH24" s="130"/>
      <c r="AI24" s="130"/>
      <c r="AJ24" s="132"/>
      <c r="AK24" s="8"/>
      <c r="AL24" s="8"/>
    </row>
    <row r="25" spans="1:38" ht="15" customHeight="1" x14ac:dyDescent="0.2">
      <c r="A25" s="1"/>
      <c r="B25" s="44" t="s">
        <v>20</v>
      </c>
      <c r="C25" s="45"/>
      <c r="D25" s="46"/>
      <c r="E25" s="47"/>
      <c r="F25" s="47"/>
      <c r="G25" s="47"/>
      <c r="H25" s="47"/>
      <c r="I25" s="47"/>
      <c r="J25" s="1"/>
      <c r="K25" s="48"/>
      <c r="L25" s="48"/>
      <c r="M25" s="48"/>
      <c r="N25" s="49"/>
      <c r="O25" s="35"/>
      <c r="P25" s="127" t="s">
        <v>96</v>
      </c>
      <c r="Q25" s="128"/>
      <c r="R25" s="129" t="s">
        <v>46</v>
      </c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30" t="s">
        <v>45</v>
      </c>
      <c r="AD25" s="130"/>
      <c r="AE25" s="131" t="s">
        <v>49</v>
      </c>
      <c r="AF25" s="130"/>
      <c r="AG25" s="130"/>
      <c r="AH25" s="130"/>
      <c r="AI25" s="130"/>
      <c r="AJ25" s="132"/>
      <c r="AK25" s="8"/>
      <c r="AL25" s="8"/>
    </row>
    <row r="26" spans="1:38" ht="15" customHeight="1" x14ac:dyDescent="0.2">
      <c r="A26" s="1"/>
      <c r="B26" s="50" t="s">
        <v>21</v>
      </c>
      <c r="C26" s="51"/>
      <c r="D26" s="52"/>
      <c r="E26" s="18">
        <f>SUM(E23:E25)</f>
        <v>115</v>
      </c>
      <c r="F26" s="18">
        <f>SUM(F23:F25)</f>
        <v>4</v>
      </c>
      <c r="G26" s="18">
        <f>SUM(G23:G25)</f>
        <v>19</v>
      </c>
      <c r="H26" s="18">
        <f>SUM(H23:H25)</f>
        <v>42</v>
      </c>
      <c r="I26" s="18">
        <f>SUM(I23:I25)</f>
        <v>268</v>
      </c>
      <c r="J26" s="1"/>
      <c r="K26" s="53">
        <f>PRODUCT((F26+G26)/E26)</f>
        <v>0.2</v>
      </c>
      <c r="L26" s="53">
        <f>PRODUCT(H26/E26)</f>
        <v>0.36521739130434783</v>
      </c>
      <c r="M26" s="53">
        <f>PRODUCT(I26/E26)</f>
        <v>2.3304347826086955</v>
      </c>
      <c r="N26" s="30">
        <f>PRODUCT(I26/O26)</f>
        <v>0.45423728813559322</v>
      </c>
      <c r="O26" s="35">
        <f>SUM(O23:O25)</f>
        <v>590</v>
      </c>
      <c r="P26" s="133" t="s">
        <v>24</v>
      </c>
      <c r="Q26" s="134"/>
      <c r="R26" s="135" t="s">
        <v>79</v>
      </c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6" t="s">
        <v>78</v>
      </c>
      <c r="AD26" s="136"/>
      <c r="AE26" s="137" t="s">
        <v>49</v>
      </c>
      <c r="AF26" s="136"/>
      <c r="AG26" s="136"/>
      <c r="AH26" s="136"/>
      <c r="AI26" s="136"/>
      <c r="AJ26" s="138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 t="s">
        <v>37</v>
      </c>
      <c r="C28" s="1"/>
      <c r="D28" s="1" t="s">
        <v>43</v>
      </c>
      <c r="E28" s="1"/>
      <c r="F28" s="1"/>
      <c r="G28" s="1"/>
      <c r="H28" s="1"/>
      <c r="I28" s="1"/>
      <c r="J28" s="1"/>
      <c r="K28" s="1"/>
      <c r="L28" s="1"/>
      <c r="M28" s="1"/>
      <c r="N28" s="33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 t="s">
        <v>74</v>
      </c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54"/>
      <c r="Q42" s="54"/>
      <c r="R42" s="54"/>
      <c r="S42" s="54"/>
      <c r="T42" s="54"/>
      <c r="U42" s="1"/>
      <c r="V42" s="33"/>
      <c r="W42" s="1"/>
      <c r="X42" s="1"/>
      <c r="Y42" s="35"/>
      <c r="Z42" s="35"/>
      <c r="AA42" s="35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54"/>
      <c r="Q43" s="54"/>
      <c r="R43" s="54"/>
      <c r="S43" s="54"/>
      <c r="T43" s="54"/>
      <c r="U43" s="1"/>
      <c r="V43" s="33"/>
      <c r="W43" s="1"/>
      <c r="X43" s="1"/>
      <c r="Y43" s="35"/>
      <c r="Z43" s="35"/>
      <c r="AA43" s="35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54"/>
      <c r="Q44" s="54"/>
      <c r="R44" s="54"/>
      <c r="S44" s="54"/>
      <c r="T44" s="54"/>
      <c r="U44" s="1"/>
      <c r="V44" s="33"/>
      <c r="W44" s="1"/>
      <c r="X44" s="1"/>
      <c r="Y44" s="35"/>
      <c r="Z44" s="35"/>
      <c r="AA44" s="35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  <row r="45" spans="1:38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54"/>
      <c r="Q45" s="54"/>
      <c r="R45" s="54"/>
      <c r="S45" s="54"/>
      <c r="T45" s="54"/>
      <c r="U45" s="1"/>
      <c r="V45" s="33"/>
      <c r="W45" s="1"/>
      <c r="X45" s="1"/>
      <c r="Y45" s="35"/>
      <c r="Z45" s="35"/>
      <c r="AA45" s="35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</row>
    <row r="46" spans="1:38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54"/>
      <c r="Q46" s="54"/>
      <c r="R46" s="54"/>
      <c r="S46" s="54"/>
      <c r="T46" s="54"/>
      <c r="U46" s="1"/>
      <c r="V46" s="33"/>
      <c r="W46" s="1"/>
      <c r="X46" s="1"/>
      <c r="Y46" s="35"/>
      <c r="Z46" s="35"/>
      <c r="AA46" s="35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</row>
    <row r="47" spans="1:38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54"/>
      <c r="Q47" s="54"/>
      <c r="R47" s="54"/>
      <c r="S47" s="54"/>
      <c r="T47" s="54"/>
      <c r="U47" s="1"/>
      <c r="V47" s="33"/>
      <c r="W47" s="1"/>
      <c r="X47" s="1"/>
      <c r="Y47" s="35"/>
      <c r="Z47" s="35"/>
      <c r="AA47" s="35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</row>
    <row r="48" spans="1:38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54"/>
      <c r="Q48" s="54"/>
      <c r="R48" s="54"/>
      <c r="S48" s="54"/>
      <c r="T48" s="54"/>
      <c r="U48" s="1"/>
      <c r="V48" s="33"/>
      <c r="W48" s="1"/>
      <c r="X48" s="1"/>
      <c r="Y48" s="35"/>
      <c r="Z48" s="35"/>
      <c r="AA48" s="35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</row>
    <row r="49" spans="1:38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54"/>
      <c r="Q49" s="54"/>
      <c r="R49" s="54"/>
      <c r="S49" s="54"/>
      <c r="T49" s="54"/>
      <c r="U49" s="1"/>
      <c r="V49" s="33"/>
      <c r="W49" s="1"/>
      <c r="X49" s="1"/>
      <c r="Y49" s="35"/>
      <c r="Z49" s="35"/>
      <c r="AA49" s="35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</row>
    <row r="50" spans="1:38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54"/>
      <c r="Q50" s="54"/>
      <c r="R50" s="54"/>
      <c r="S50" s="54"/>
      <c r="T50" s="54"/>
      <c r="U50" s="1"/>
      <c r="V50" s="33"/>
      <c r="W50" s="1"/>
      <c r="X50" s="1"/>
      <c r="Y50" s="35"/>
      <c r="Z50" s="35"/>
      <c r="AA50" s="35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</row>
  </sheetData>
  <sortState ref="E12:P13">
    <sortCondition ref="E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3.42578125" style="89" customWidth="1"/>
    <col min="6" max="6" width="0.7109375" style="23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119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0"/>
  </cols>
  <sheetData>
    <row r="1" spans="1:30" ht="18.75" x14ac:dyDescent="0.3">
      <c r="A1" s="8"/>
      <c r="B1" s="70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16"/>
      <c r="R1" s="116"/>
      <c r="S1" s="116"/>
      <c r="T1" s="116"/>
      <c r="U1" s="116"/>
      <c r="V1" s="71"/>
      <c r="W1" s="72"/>
      <c r="X1" s="68"/>
      <c r="Y1" s="73"/>
      <c r="Z1" s="73"/>
      <c r="AA1" s="73"/>
      <c r="AB1" s="73"/>
      <c r="AC1" s="73"/>
      <c r="AD1" s="73"/>
    </row>
    <row r="2" spans="1:30" x14ac:dyDescent="0.25">
      <c r="A2" s="8"/>
      <c r="B2" s="91" t="s">
        <v>39</v>
      </c>
      <c r="C2" s="92" t="s">
        <v>47</v>
      </c>
      <c r="D2" s="93"/>
      <c r="E2" s="7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7"/>
      <c r="R2" s="117"/>
      <c r="S2" s="117"/>
      <c r="T2" s="117"/>
      <c r="U2" s="117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75" t="s">
        <v>54</v>
      </c>
      <c r="C3" s="22" t="s">
        <v>55</v>
      </c>
      <c r="D3" s="76" t="s">
        <v>56</v>
      </c>
      <c r="E3" s="77" t="s">
        <v>1</v>
      </c>
      <c r="F3" s="35"/>
      <c r="G3" s="78" t="s">
        <v>57</v>
      </c>
      <c r="H3" s="79" t="s">
        <v>58</v>
      </c>
      <c r="I3" s="79" t="s">
        <v>35</v>
      </c>
      <c r="J3" s="17" t="s">
        <v>59</v>
      </c>
      <c r="K3" s="80" t="s">
        <v>60</v>
      </c>
      <c r="L3" s="80" t="s">
        <v>61</v>
      </c>
      <c r="M3" s="78" t="s">
        <v>62</v>
      </c>
      <c r="N3" s="78" t="s">
        <v>34</v>
      </c>
      <c r="O3" s="79" t="s">
        <v>63</v>
      </c>
      <c r="P3" s="78" t="s">
        <v>58</v>
      </c>
      <c r="Q3" s="118" t="s">
        <v>3</v>
      </c>
      <c r="R3" s="118">
        <v>1</v>
      </c>
      <c r="S3" s="118">
        <v>2</v>
      </c>
      <c r="T3" s="118">
        <v>3</v>
      </c>
      <c r="U3" s="118" t="s">
        <v>64</v>
      </c>
      <c r="V3" s="17" t="s">
        <v>25</v>
      </c>
      <c r="W3" s="16" t="s">
        <v>65</v>
      </c>
      <c r="X3" s="16" t="s">
        <v>66</v>
      </c>
      <c r="Y3" s="73"/>
      <c r="Z3" s="73"/>
      <c r="AA3" s="73"/>
      <c r="AB3" s="73"/>
      <c r="AC3" s="73"/>
      <c r="AD3" s="73"/>
    </row>
    <row r="4" spans="1:30" x14ac:dyDescent="0.25">
      <c r="A4" s="8"/>
      <c r="B4" s="94" t="s">
        <v>68</v>
      </c>
      <c r="C4" s="95" t="s">
        <v>80</v>
      </c>
      <c r="D4" s="96" t="s">
        <v>67</v>
      </c>
      <c r="E4" s="97" t="s">
        <v>42</v>
      </c>
      <c r="F4" s="57"/>
      <c r="G4" s="81"/>
      <c r="H4" s="98"/>
      <c r="I4" s="81">
        <v>1</v>
      </c>
      <c r="J4" s="82" t="s">
        <v>69</v>
      </c>
      <c r="K4" s="82">
        <v>1</v>
      </c>
      <c r="L4" s="82"/>
      <c r="M4" s="82">
        <v>1</v>
      </c>
      <c r="N4" s="99"/>
      <c r="O4" s="100"/>
      <c r="P4" s="99">
        <v>1</v>
      </c>
      <c r="Q4" s="101" t="s">
        <v>81</v>
      </c>
      <c r="R4" s="101" t="s">
        <v>82</v>
      </c>
      <c r="S4" s="101" t="s">
        <v>83</v>
      </c>
      <c r="T4" s="101"/>
      <c r="U4" s="101"/>
      <c r="V4" s="102">
        <v>0.66700000000000004</v>
      </c>
      <c r="W4" s="94" t="s">
        <v>70</v>
      </c>
      <c r="X4" s="81">
        <v>869</v>
      </c>
      <c r="Y4" s="73"/>
      <c r="Z4" s="73"/>
      <c r="AA4" s="73"/>
      <c r="AB4" s="73"/>
      <c r="AC4" s="73"/>
      <c r="AD4" s="73"/>
    </row>
    <row r="5" spans="1:30" x14ac:dyDescent="0.25">
      <c r="A5" s="83"/>
      <c r="B5" s="94" t="s">
        <v>84</v>
      </c>
      <c r="C5" s="95" t="s">
        <v>85</v>
      </c>
      <c r="D5" s="96" t="s">
        <v>67</v>
      </c>
      <c r="E5" s="97" t="s">
        <v>42</v>
      </c>
      <c r="F5" s="57"/>
      <c r="G5" s="81">
        <v>1</v>
      </c>
      <c r="H5" s="98"/>
      <c r="I5" s="81"/>
      <c r="J5" s="82" t="s">
        <v>86</v>
      </c>
      <c r="K5" s="82">
        <v>5</v>
      </c>
      <c r="L5" s="82"/>
      <c r="M5" s="82">
        <v>1</v>
      </c>
      <c r="N5" s="99"/>
      <c r="O5" s="100"/>
      <c r="P5" s="99" t="s">
        <v>87</v>
      </c>
      <c r="Q5" s="101" t="s">
        <v>88</v>
      </c>
      <c r="R5" s="101" t="s">
        <v>89</v>
      </c>
      <c r="S5" s="101" t="s">
        <v>90</v>
      </c>
      <c r="T5" s="101" t="s">
        <v>83</v>
      </c>
      <c r="U5" s="101"/>
      <c r="V5" s="102">
        <v>0.5</v>
      </c>
      <c r="W5" s="94" t="s">
        <v>91</v>
      </c>
      <c r="X5" s="81">
        <v>1348</v>
      </c>
      <c r="Y5" s="73"/>
      <c r="Z5" s="73"/>
      <c r="AA5" s="73"/>
      <c r="AB5" s="73"/>
      <c r="AC5" s="73"/>
      <c r="AD5" s="73"/>
    </row>
    <row r="6" spans="1:30" x14ac:dyDescent="0.25">
      <c r="A6" s="83"/>
      <c r="B6" s="22" t="s">
        <v>16</v>
      </c>
      <c r="C6" s="17"/>
      <c r="D6" s="16"/>
      <c r="E6" s="103"/>
      <c r="F6" s="104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>
        <v>2</v>
      </c>
      <c r="Q6" s="105" t="s">
        <v>92</v>
      </c>
      <c r="R6" s="105" t="s">
        <v>94</v>
      </c>
      <c r="S6" s="105" t="s">
        <v>93</v>
      </c>
      <c r="T6" s="105" t="s">
        <v>83</v>
      </c>
      <c r="U6" s="105"/>
      <c r="V6" s="30">
        <v>0.58299999999999996</v>
      </c>
      <c r="W6" s="106"/>
      <c r="X6" s="105"/>
      <c r="Y6" s="73"/>
      <c r="Z6" s="73"/>
      <c r="AA6" s="73"/>
      <c r="AB6" s="73"/>
      <c r="AC6" s="73"/>
      <c r="AD6" s="73"/>
    </row>
    <row r="7" spans="1:30" x14ac:dyDescent="0.25">
      <c r="A7" s="83"/>
      <c r="B7" s="107"/>
      <c r="C7" s="108"/>
      <c r="D7" s="109"/>
      <c r="E7" s="110"/>
      <c r="F7" s="111"/>
      <c r="G7" s="108"/>
      <c r="H7" s="108"/>
      <c r="I7" s="108"/>
      <c r="J7" s="112"/>
      <c r="K7" s="112"/>
      <c r="L7" s="112"/>
      <c r="M7" s="108"/>
      <c r="N7" s="108"/>
      <c r="O7" s="108"/>
      <c r="P7" s="108"/>
      <c r="Q7" s="113"/>
      <c r="R7" s="113"/>
      <c r="S7" s="113"/>
      <c r="T7" s="113"/>
      <c r="U7" s="113"/>
      <c r="V7" s="108"/>
      <c r="W7" s="109"/>
      <c r="X7" s="114"/>
      <c r="Y7" s="73"/>
      <c r="Z7" s="73"/>
      <c r="AA7" s="73"/>
      <c r="AB7" s="73"/>
      <c r="AC7" s="73"/>
      <c r="AD7" s="73"/>
    </row>
    <row r="8" spans="1:30" x14ac:dyDescent="0.25">
      <c r="A8" s="83"/>
      <c r="B8" s="84"/>
      <c r="C8" s="1"/>
      <c r="D8" s="84"/>
      <c r="E8" s="85"/>
      <c r="G8" s="1"/>
      <c r="H8" s="33"/>
      <c r="I8" s="1"/>
      <c r="J8" s="35"/>
      <c r="K8" s="35"/>
      <c r="L8" s="35"/>
      <c r="M8" s="1"/>
      <c r="N8" s="1"/>
      <c r="O8" s="1"/>
      <c r="P8" s="1"/>
      <c r="Q8" s="115"/>
      <c r="R8" s="115"/>
      <c r="S8" s="115"/>
      <c r="T8" s="115"/>
      <c r="U8" s="115"/>
      <c r="V8" s="1"/>
      <c r="W8" s="84"/>
      <c r="X8" s="1"/>
      <c r="Y8" s="73"/>
      <c r="Z8" s="73"/>
      <c r="AA8" s="73"/>
      <c r="AB8" s="73"/>
      <c r="AC8" s="73"/>
      <c r="AD8" s="73"/>
    </row>
    <row r="9" spans="1:30" x14ac:dyDescent="0.25">
      <c r="A9" s="83"/>
      <c r="B9" s="84"/>
      <c r="C9" s="1"/>
      <c r="D9" s="84"/>
      <c r="E9" s="85"/>
      <c r="G9" s="1"/>
      <c r="H9" s="33"/>
      <c r="I9" s="1"/>
      <c r="J9" s="35"/>
      <c r="K9" s="35"/>
      <c r="L9" s="35"/>
      <c r="M9" s="1"/>
      <c r="N9" s="1"/>
      <c r="O9" s="1"/>
      <c r="P9" s="1"/>
      <c r="Q9" s="115"/>
      <c r="R9" s="115"/>
      <c r="S9" s="115"/>
      <c r="T9" s="115"/>
      <c r="U9" s="115"/>
      <c r="V9" s="1"/>
      <c r="W9" s="84"/>
      <c r="X9" s="1"/>
      <c r="Y9" s="73"/>
      <c r="Z9" s="73"/>
      <c r="AA9" s="73"/>
      <c r="AB9" s="73"/>
      <c r="AC9" s="73"/>
      <c r="AD9" s="73"/>
    </row>
    <row r="10" spans="1:30" x14ac:dyDescent="0.25">
      <c r="A10" s="83"/>
      <c r="B10" s="84"/>
      <c r="C10" s="1"/>
      <c r="D10" s="84"/>
      <c r="E10" s="85"/>
      <c r="G10" s="1"/>
      <c r="H10" s="33"/>
      <c r="I10" s="1"/>
      <c r="J10" s="35"/>
      <c r="K10" s="35"/>
      <c r="L10" s="35"/>
      <c r="M10" s="1"/>
      <c r="N10" s="1"/>
      <c r="O10" s="1"/>
      <c r="P10" s="1"/>
      <c r="Q10" s="115"/>
      <c r="R10" s="115"/>
      <c r="S10" s="115"/>
      <c r="T10" s="115"/>
      <c r="U10" s="115"/>
      <c r="V10" s="1"/>
      <c r="W10" s="84"/>
      <c r="X10" s="1"/>
      <c r="Y10" s="73"/>
      <c r="Z10" s="73"/>
      <c r="AA10" s="73"/>
      <c r="AB10" s="73"/>
      <c r="AC10" s="73"/>
      <c r="AD10" s="73"/>
    </row>
    <row r="11" spans="1:30" x14ac:dyDescent="0.25">
      <c r="A11" s="83"/>
      <c r="B11" s="84"/>
      <c r="C11" s="1"/>
      <c r="D11" s="84"/>
      <c r="E11" s="85"/>
      <c r="G11" s="1"/>
      <c r="H11" s="33"/>
      <c r="I11" s="1"/>
      <c r="J11" s="35"/>
      <c r="K11" s="35"/>
      <c r="L11" s="35"/>
      <c r="M11" s="1"/>
      <c r="N11" s="1"/>
      <c r="O11" s="1"/>
      <c r="P11" s="1"/>
      <c r="Q11" s="115"/>
      <c r="R11" s="115"/>
      <c r="S11" s="115"/>
      <c r="T11" s="115"/>
      <c r="U11" s="115"/>
      <c r="V11" s="1"/>
      <c r="W11" s="84"/>
      <c r="X11" s="1"/>
      <c r="Y11" s="73"/>
      <c r="Z11" s="73"/>
      <c r="AA11" s="73"/>
      <c r="AB11" s="73"/>
      <c r="AC11" s="73"/>
      <c r="AD11" s="73"/>
    </row>
    <row r="12" spans="1:30" x14ac:dyDescent="0.25">
      <c r="A12" s="83"/>
      <c r="B12" s="84"/>
      <c r="C12" s="1"/>
      <c r="D12" s="84"/>
      <c r="E12" s="85"/>
      <c r="G12" s="1"/>
      <c r="H12" s="33"/>
      <c r="I12" s="1"/>
      <c r="J12" s="35"/>
      <c r="K12" s="35"/>
      <c r="L12" s="35"/>
      <c r="M12" s="1"/>
      <c r="N12" s="1"/>
      <c r="O12" s="1"/>
      <c r="P12" s="1"/>
      <c r="Q12" s="115"/>
      <c r="R12" s="115"/>
      <c r="S12" s="115"/>
      <c r="T12" s="115"/>
      <c r="U12" s="115"/>
      <c r="V12" s="1"/>
      <c r="W12" s="84"/>
      <c r="X12" s="1"/>
      <c r="Y12" s="73"/>
      <c r="Z12" s="73"/>
      <c r="AA12" s="73"/>
      <c r="AB12" s="73"/>
      <c r="AC12" s="73"/>
      <c r="AD12" s="73"/>
    </row>
    <row r="13" spans="1:30" x14ac:dyDescent="0.25">
      <c r="A13" s="83"/>
      <c r="B13" s="84"/>
      <c r="C13" s="1"/>
      <c r="D13" s="84"/>
      <c r="E13" s="85"/>
      <c r="G13" s="1"/>
      <c r="H13" s="33"/>
      <c r="I13" s="1"/>
      <c r="J13" s="35"/>
      <c r="K13" s="35"/>
      <c r="L13" s="35"/>
      <c r="M13" s="1"/>
      <c r="N13" s="1"/>
      <c r="O13" s="1"/>
      <c r="P13" s="1"/>
      <c r="Q13" s="115"/>
      <c r="R13" s="115"/>
      <c r="S13" s="115"/>
      <c r="T13" s="115"/>
      <c r="U13" s="115"/>
      <c r="V13" s="1"/>
      <c r="W13" s="84"/>
      <c r="X13" s="1"/>
      <c r="Y13" s="73"/>
      <c r="Z13" s="73"/>
      <c r="AA13" s="73"/>
      <c r="AB13" s="73"/>
      <c r="AC13" s="73"/>
      <c r="AD13" s="73"/>
    </row>
    <row r="14" spans="1:30" x14ac:dyDescent="0.25">
      <c r="A14" s="83"/>
      <c r="B14" s="84"/>
      <c r="C14" s="1"/>
      <c r="D14" s="84"/>
      <c r="E14" s="85"/>
      <c r="G14" s="1"/>
      <c r="H14" s="33"/>
      <c r="I14" s="1"/>
      <c r="J14" s="35"/>
      <c r="K14" s="35"/>
      <c r="L14" s="35"/>
      <c r="M14" s="1"/>
      <c r="N14" s="1"/>
      <c r="O14" s="1"/>
      <c r="P14" s="1"/>
      <c r="Q14" s="115"/>
      <c r="R14" s="115"/>
      <c r="S14" s="115"/>
      <c r="T14" s="115"/>
      <c r="U14" s="115"/>
      <c r="V14" s="1"/>
      <c r="W14" s="84"/>
      <c r="X14" s="1"/>
      <c r="Y14" s="73"/>
      <c r="Z14" s="73"/>
      <c r="AA14" s="73"/>
      <c r="AB14" s="73"/>
      <c r="AC14" s="73"/>
      <c r="AD14" s="73"/>
    </row>
    <row r="15" spans="1:30" x14ac:dyDescent="0.25">
      <c r="A15" s="83"/>
      <c r="B15" s="84"/>
      <c r="C15" s="1"/>
      <c r="D15" s="84"/>
      <c r="E15" s="85"/>
      <c r="G15" s="1"/>
      <c r="H15" s="33"/>
      <c r="I15" s="1"/>
      <c r="J15" s="35"/>
      <c r="K15" s="35"/>
      <c r="L15" s="35"/>
      <c r="M15" s="1"/>
      <c r="N15" s="1"/>
      <c r="O15" s="1"/>
      <c r="P15" s="1"/>
      <c r="Q15" s="115"/>
      <c r="R15" s="115"/>
      <c r="S15" s="115"/>
      <c r="T15" s="115"/>
      <c r="U15" s="115"/>
      <c r="V15" s="1"/>
      <c r="W15" s="84"/>
      <c r="X15" s="1"/>
      <c r="Y15" s="73"/>
      <c r="Z15" s="73"/>
      <c r="AA15" s="73"/>
      <c r="AB15" s="73"/>
      <c r="AC15" s="73"/>
      <c r="AD15" s="73"/>
    </row>
    <row r="16" spans="1:30" x14ac:dyDescent="0.25">
      <c r="A16" s="83"/>
      <c r="B16" s="84"/>
      <c r="C16" s="1"/>
      <c r="D16" s="84"/>
      <c r="E16" s="85"/>
      <c r="G16" s="1"/>
      <c r="H16" s="33"/>
      <c r="I16" s="1"/>
      <c r="J16" s="35"/>
      <c r="K16" s="35"/>
      <c r="L16" s="35"/>
      <c r="M16" s="1"/>
      <c r="N16" s="1"/>
      <c r="O16" s="1"/>
      <c r="P16" s="1"/>
      <c r="Q16" s="115"/>
      <c r="R16" s="115"/>
      <c r="S16" s="115"/>
      <c r="T16" s="115"/>
      <c r="U16" s="115"/>
      <c r="V16" s="1"/>
      <c r="W16" s="84"/>
      <c r="X16" s="1"/>
      <c r="Y16" s="73"/>
      <c r="Z16" s="73"/>
      <c r="AA16" s="73"/>
      <c r="AB16" s="73"/>
      <c r="AC16" s="73"/>
      <c r="AD16" s="73"/>
    </row>
    <row r="17" spans="1:30" x14ac:dyDescent="0.25">
      <c r="A17" s="83"/>
      <c r="B17" s="84"/>
      <c r="C17" s="1"/>
      <c r="D17" s="84"/>
      <c r="E17" s="85"/>
      <c r="G17" s="1"/>
      <c r="H17" s="33"/>
      <c r="I17" s="1"/>
      <c r="J17" s="35"/>
      <c r="K17" s="35"/>
      <c r="L17" s="35"/>
      <c r="M17" s="1"/>
      <c r="N17" s="1"/>
      <c r="O17" s="1"/>
      <c r="P17" s="1"/>
      <c r="Q17" s="115"/>
      <c r="R17" s="115"/>
      <c r="S17" s="115"/>
      <c r="T17" s="115"/>
      <c r="U17" s="115"/>
      <c r="V17" s="1"/>
      <c r="W17" s="84"/>
      <c r="X17" s="1"/>
      <c r="Y17" s="73"/>
      <c r="Z17" s="73"/>
      <c r="AA17" s="73"/>
      <c r="AB17" s="73"/>
      <c r="AC17" s="73"/>
      <c r="AD17" s="73"/>
    </row>
    <row r="18" spans="1:30" x14ac:dyDescent="0.25">
      <c r="A18" s="83"/>
      <c r="B18" s="84"/>
      <c r="C18" s="1"/>
      <c r="D18" s="84"/>
      <c r="E18" s="85"/>
      <c r="G18" s="1"/>
      <c r="H18" s="33"/>
      <c r="I18" s="1"/>
      <c r="J18" s="35"/>
      <c r="K18" s="35"/>
      <c r="L18" s="35"/>
      <c r="M18" s="1"/>
      <c r="N18" s="1"/>
      <c r="O18" s="1"/>
      <c r="P18" s="1"/>
      <c r="Q18" s="115"/>
      <c r="R18" s="115"/>
      <c r="S18" s="115"/>
      <c r="T18" s="115"/>
      <c r="U18" s="115"/>
      <c r="V18" s="1"/>
      <c r="W18" s="84"/>
      <c r="X18" s="1"/>
      <c r="Y18" s="73"/>
      <c r="Z18" s="73"/>
      <c r="AA18" s="73"/>
      <c r="AB18" s="73"/>
      <c r="AC18" s="73"/>
      <c r="AD18" s="73"/>
    </row>
    <row r="19" spans="1:30" x14ac:dyDescent="0.25">
      <c r="A19" s="83"/>
      <c r="B19" s="84"/>
      <c r="C19" s="1"/>
      <c r="D19" s="84"/>
      <c r="E19" s="85"/>
      <c r="G19" s="1"/>
      <c r="H19" s="33"/>
      <c r="I19" s="1"/>
      <c r="J19" s="35"/>
      <c r="K19" s="35"/>
      <c r="L19" s="35"/>
      <c r="M19" s="1"/>
      <c r="N19" s="1"/>
      <c r="O19" s="1"/>
      <c r="P19" s="1"/>
      <c r="Q19" s="115"/>
      <c r="R19" s="115"/>
      <c r="S19" s="115"/>
      <c r="T19" s="115"/>
      <c r="U19" s="115"/>
      <c r="V19" s="1"/>
      <c r="W19" s="84"/>
      <c r="X19" s="1"/>
      <c r="Y19" s="73"/>
      <c r="Z19" s="73"/>
      <c r="AA19" s="73"/>
      <c r="AB19" s="73"/>
      <c r="AC19" s="73"/>
      <c r="AD19" s="73"/>
    </row>
    <row r="20" spans="1:30" x14ac:dyDescent="0.25">
      <c r="A20" s="83"/>
      <c r="B20" s="84"/>
      <c r="C20" s="1"/>
      <c r="D20" s="84"/>
      <c r="E20" s="85"/>
      <c r="G20" s="1"/>
      <c r="H20" s="33"/>
      <c r="I20" s="1"/>
      <c r="J20" s="35"/>
      <c r="K20" s="35"/>
      <c r="L20" s="35"/>
      <c r="M20" s="1"/>
      <c r="N20" s="1"/>
      <c r="O20" s="1"/>
      <c r="P20" s="1"/>
      <c r="Q20" s="115"/>
      <c r="R20" s="115"/>
      <c r="S20" s="115"/>
      <c r="T20" s="115"/>
      <c r="U20" s="115"/>
      <c r="V20" s="1"/>
      <c r="W20" s="84"/>
      <c r="X20" s="1"/>
      <c r="Y20" s="73"/>
      <c r="Z20" s="73"/>
      <c r="AA20" s="73"/>
      <c r="AB20" s="73"/>
      <c r="AC20" s="73"/>
      <c r="AD20" s="73"/>
    </row>
    <row r="21" spans="1:30" x14ac:dyDescent="0.25">
      <c r="A21" s="83"/>
      <c r="B21" s="84"/>
      <c r="C21" s="1"/>
      <c r="D21" s="84"/>
      <c r="E21" s="85"/>
      <c r="G21" s="1"/>
      <c r="H21" s="33"/>
      <c r="I21" s="1"/>
      <c r="J21" s="35"/>
      <c r="K21" s="35"/>
      <c r="L21" s="35"/>
      <c r="M21" s="1"/>
      <c r="N21" s="1"/>
      <c r="O21" s="1"/>
      <c r="P21" s="1"/>
      <c r="Q21" s="115"/>
      <c r="R21" s="115"/>
      <c r="S21" s="115"/>
      <c r="T21" s="115"/>
      <c r="U21" s="115"/>
      <c r="V21" s="1"/>
      <c r="W21" s="84"/>
      <c r="X21" s="1"/>
      <c r="Y21" s="73"/>
      <c r="Z21" s="73"/>
      <c r="AA21" s="73"/>
      <c r="AB21" s="73"/>
      <c r="AC21" s="73"/>
      <c r="AD21" s="73"/>
    </row>
    <row r="22" spans="1:30" x14ac:dyDescent="0.25">
      <c r="A22" s="83"/>
      <c r="B22" s="84"/>
      <c r="C22" s="1"/>
      <c r="D22" s="84"/>
      <c r="E22" s="85"/>
      <c r="G22" s="1"/>
      <c r="H22" s="33"/>
      <c r="I22" s="1"/>
      <c r="J22" s="35"/>
      <c r="K22" s="35"/>
      <c r="L22" s="35"/>
      <c r="M22" s="1"/>
      <c r="N22" s="1"/>
      <c r="O22" s="1"/>
      <c r="P22" s="1"/>
      <c r="Q22" s="115"/>
      <c r="R22" s="115"/>
      <c r="S22" s="115"/>
      <c r="T22" s="115"/>
      <c r="U22" s="115"/>
      <c r="V22" s="1"/>
      <c r="W22" s="84"/>
      <c r="X22" s="1"/>
      <c r="Y22" s="73"/>
      <c r="Z22" s="73"/>
      <c r="AA22" s="73"/>
      <c r="AB22" s="73"/>
      <c r="AC22" s="73"/>
      <c r="AD22" s="73"/>
    </row>
    <row r="23" spans="1:30" x14ac:dyDescent="0.25">
      <c r="A23" s="83"/>
      <c r="B23" s="84"/>
      <c r="C23" s="1"/>
      <c r="D23" s="84"/>
      <c r="E23" s="85"/>
      <c r="G23" s="1"/>
      <c r="H23" s="33"/>
      <c r="I23" s="1"/>
      <c r="J23" s="35"/>
      <c r="K23" s="35"/>
      <c r="L23" s="35"/>
      <c r="M23" s="1"/>
      <c r="N23" s="1"/>
      <c r="O23" s="1"/>
      <c r="P23" s="1"/>
      <c r="Q23" s="115"/>
      <c r="R23" s="115"/>
      <c r="S23" s="115"/>
      <c r="T23" s="115"/>
      <c r="U23" s="115"/>
      <c r="V23" s="1"/>
      <c r="W23" s="84"/>
      <c r="X23" s="1"/>
      <c r="Y23" s="73"/>
      <c r="Z23" s="73"/>
      <c r="AA23" s="73"/>
      <c r="AB23" s="73"/>
      <c r="AC23" s="73"/>
      <c r="AD23" s="73"/>
    </row>
    <row r="24" spans="1:30" x14ac:dyDescent="0.25">
      <c r="A24" s="83"/>
      <c r="B24" s="84"/>
      <c r="C24" s="1"/>
      <c r="D24" s="84"/>
      <c r="E24" s="85"/>
      <c r="G24" s="1"/>
      <c r="H24" s="33"/>
      <c r="I24" s="1"/>
      <c r="J24" s="35"/>
      <c r="K24" s="35"/>
      <c r="L24" s="35"/>
      <c r="M24" s="1"/>
      <c r="N24" s="1"/>
      <c r="O24" s="1"/>
      <c r="P24" s="1"/>
      <c r="Q24" s="115"/>
      <c r="R24" s="115"/>
      <c r="S24" s="115"/>
      <c r="T24" s="115"/>
      <c r="U24" s="115"/>
      <c r="V24" s="1"/>
      <c r="W24" s="84"/>
      <c r="X24" s="1"/>
      <c r="Y24" s="73"/>
      <c r="Z24" s="73"/>
      <c r="AA24" s="73"/>
      <c r="AB24" s="73"/>
      <c r="AC24" s="73"/>
      <c r="AD24" s="73"/>
    </row>
    <row r="25" spans="1:30" x14ac:dyDescent="0.25">
      <c r="A25" s="83"/>
      <c r="B25" s="84"/>
      <c r="C25" s="1"/>
      <c r="D25" s="84"/>
      <c r="E25" s="85"/>
      <c r="G25" s="1"/>
      <c r="H25" s="33"/>
      <c r="I25" s="1"/>
      <c r="J25" s="35"/>
      <c r="K25" s="35"/>
      <c r="L25" s="35"/>
      <c r="M25" s="1"/>
      <c r="N25" s="1"/>
      <c r="O25" s="1"/>
      <c r="P25" s="1"/>
      <c r="Q25" s="115"/>
      <c r="R25" s="115"/>
      <c r="S25" s="115"/>
      <c r="T25" s="115"/>
      <c r="U25" s="115"/>
      <c r="V25" s="1"/>
      <c r="W25" s="84"/>
      <c r="X25" s="1"/>
      <c r="Y25" s="73"/>
      <c r="Z25" s="73"/>
      <c r="AA25" s="73"/>
      <c r="AB25" s="73"/>
      <c r="AC25" s="73"/>
      <c r="AD25" s="73"/>
    </row>
    <row r="26" spans="1:30" x14ac:dyDescent="0.25">
      <c r="A26" s="83"/>
      <c r="B26" s="84"/>
      <c r="C26" s="1"/>
      <c r="D26" s="84"/>
      <c r="E26" s="85"/>
      <c r="G26" s="1"/>
      <c r="H26" s="33"/>
      <c r="I26" s="1"/>
      <c r="J26" s="35"/>
      <c r="K26" s="35"/>
      <c r="L26" s="35"/>
      <c r="M26" s="1"/>
      <c r="N26" s="1"/>
      <c r="O26" s="1"/>
      <c r="P26" s="1"/>
      <c r="Q26" s="115"/>
      <c r="R26" s="115"/>
      <c r="S26" s="115"/>
      <c r="T26" s="115"/>
      <c r="U26" s="115"/>
      <c r="V26" s="1"/>
      <c r="W26" s="84"/>
      <c r="X26" s="1"/>
      <c r="Y26" s="73"/>
      <c r="Z26" s="73"/>
      <c r="AA26" s="73"/>
      <c r="AB26" s="73"/>
      <c r="AC26" s="73"/>
      <c r="AD26" s="73"/>
    </row>
    <row r="27" spans="1:30" x14ac:dyDescent="0.25">
      <c r="A27" s="83"/>
      <c r="B27" s="84"/>
      <c r="C27" s="1"/>
      <c r="D27" s="84"/>
      <c r="E27" s="85"/>
      <c r="G27" s="1"/>
      <c r="H27" s="33"/>
      <c r="I27" s="1"/>
      <c r="J27" s="35"/>
      <c r="K27" s="35"/>
      <c r="L27" s="35"/>
      <c r="M27" s="1"/>
      <c r="N27" s="1"/>
      <c r="O27" s="1"/>
      <c r="P27" s="1"/>
      <c r="Q27" s="115"/>
      <c r="R27" s="115"/>
      <c r="S27" s="115"/>
      <c r="T27" s="115"/>
      <c r="U27" s="115"/>
      <c r="V27" s="1"/>
      <c r="W27" s="84"/>
      <c r="X27" s="1"/>
      <c r="Y27" s="73"/>
      <c r="Z27" s="73"/>
      <c r="AA27" s="73"/>
      <c r="AB27" s="73"/>
      <c r="AC27" s="73"/>
      <c r="AD27" s="73"/>
    </row>
    <row r="28" spans="1:30" x14ac:dyDescent="0.25">
      <c r="A28" s="83"/>
      <c r="B28" s="84"/>
      <c r="C28" s="1"/>
      <c r="D28" s="84"/>
      <c r="E28" s="85"/>
      <c r="G28" s="1"/>
      <c r="H28" s="33"/>
      <c r="I28" s="1"/>
      <c r="J28" s="35"/>
      <c r="K28" s="35"/>
      <c r="L28" s="35"/>
      <c r="M28" s="1"/>
      <c r="N28" s="1"/>
      <c r="O28" s="1"/>
      <c r="P28" s="1"/>
      <c r="Q28" s="115"/>
      <c r="R28" s="115"/>
      <c r="S28" s="115"/>
      <c r="T28" s="115"/>
      <c r="U28" s="115"/>
      <c r="V28" s="1"/>
      <c r="W28" s="84"/>
      <c r="X28" s="1"/>
      <c r="Y28" s="73"/>
      <c r="Z28" s="73"/>
      <c r="AA28" s="73"/>
      <c r="AB28" s="73"/>
      <c r="AC28" s="73"/>
      <c r="AD28" s="73"/>
    </row>
    <row r="29" spans="1:30" x14ac:dyDescent="0.25">
      <c r="A29" s="83"/>
      <c r="B29" s="84"/>
      <c r="C29" s="1"/>
      <c r="D29" s="84"/>
      <c r="E29" s="85"/>
      <c r="G29" s="1"/>
      <c r="H29" s="33"/>
      <c r="I29" s="1"/>
      <c r="J29" s="35"/>
      <c r="K29" s="35"/>
      <c r="L29" s="35"/>
      <c r="M29" s="1"/>
      <c r="N29" s="1"/>
      <c r="O29" s="1"/>
      <c r="P29" s="1"/>
      <c r="Q29" s="115"/>
      <c r="R29" s="115"/>
      <c r="S29" s="115"/>
      <c r="T29" s="115"/>
      <c r="U29" s="115"/>
      <c r="V29" s="1"/>
      <c r="W29" s="84"/>
      <c r="X29" s="1"/>
      <c r="Y29" s="73"/>
      <c r="Z29" s="73"/>
      <c r="AA29" s="73"/>
      <c r="AB29" s="73"/>
      <c r="AC29" s="73"/>
      <c r="AD29" s="73"/>
    </row>
    <row r="30" spans="1:30" x14ac:dyDescent="0.25">
      <c r="A30" s="83"/>
      <c r="B30" s="84"/>
      <c r="C30" s="1"/>
      <c r="D30" s="84"/>
      <c r="E30" s="85"/>
      <c r="G30" s="1"/>
      <c r="H30" s="33"/>
      <c r="I30" s="1"/>
      <c r="J30" s="35"/>
      <c r="K30" s="35"/>
      <c r="L30" s="35"/>
      <c r="M30" s="1"/>
      <c r="N30" s="1"/>
      <c r="O30" s="1"/>
      <c r="P30" s="1"/>
      <c r="Q30" s="115"/>
      <c r="R30" s="115"/>
      <c r="S30" s="115"/>
      <c r="T30" s="115"/>
      <c r="U30" s="115"/>
      <c r="V30" s="1"/>
      <c r="W30" s="84"/>
      <c r="X30" s="1"/>
      <c r="Y30" s="73"/>
      <c r="Z30" s="73"/>
      <c r="AA30" s="73"/>
      <c r="AB30" s="73"/>
      <c r="AC30" s="73"/>
      <c r="AD30" s="73"/>
    </row>
    <row r="31" spans="1:30" x14ac:dyDescent="0.25">
      <c r="A31" s="83"/>
      <c r="B31" s="84"/>
      <c r="C31" s="1"/>
      <c r="D31" s="84"/>
      <c r="E31" s="85"/>
      <c r="G31" s="1"/>
      <c r="H31" s="33"/>
      <c r="I31" s="1"/>
      <c r="J31" s="35"/>
      <c r="K31" s="35"/>
      <c r="L31" s="35"/>
      <c r="M31" s="1"/>
      <c r="N31" s="1"/>
      <c r="O31" s="1"/>
      <c r="P31" s="1"/>
      <c r="Q31" s="115"/>
      <c r="R31" s="115"/>
      <c r="S31" s="115"/>
      <c r="T31" s="115"/>
      <c r="U31" s="115"/>
      <c r="V31" s="1"/>
      <c r="W31" s="84"/>
      <c r="X31" s="1"/>
      <c r="Y31" s="73"/>
      <c r="Z31" s="73"/>
      <c r="AA31" s="73"/>
      <c r="AB31" s="73"/>
      <c r="AC31" s="73"/>
      <c r="AD31" s="73"/>
    </row>
    <row r="32" spans="1:30" x14ac:dyDescent="0.25">
      <c r="A32" s="83"/>
      <c r="B32" s="84"/>
      <c r="C32" s="1"/>
      <c r="D32" s="84"/>
      <c r="E32" s="85"/>
      <c r="G32" s="1"/>
      <c r="H32" s="33"/>
      <c r="I32" s="1"/>
      <c r="J32" s="35"/>
      <c r="K32" s="35"/>
      <c r="L32" s="35"/>
      <c r="M32" s="1"/>
      <c r="N32" s="1"/>
      <c r="O32" s="1"/>
      <c r="P32" s="1"/>
      <c r="Q32" s="115"/>
      <c r="R32" s="115"/>
      <c r="S32" s="115"/>
      <c r="T32" s="115"/>
      <c r="U32" s="115"/>
      <c r="V32" s="1"/>
      <c r="W32" s="84"/>
      <c r="X32" s="1"/>
      <c r="Y32" s="73"/>
      <c r="Z32" s="73"/>
      <c r="AA32" s="73"/>
      <c r="AB32" s="73"/>
      <c r="AC32" s="73"/>
      <c r="AD32" s="73"/>
    </row>
    <row r="33" spans="1:30" x14ac:dyDescent="0.25">
      <c r="A33" s="83"/>
      <c r="B33" s="84"/>
      <c r="C33" s="1"/>
      <c r="D33" s="84"/>
      <c r="E33" s="85"/>
      <c r="G33" s="1"/>
      <c r="H33" s="33"/>
      <c r="I33" s="1"/>
      <c r="J33" s="35"/>
      <c r="K33" s="35"/>
      <c r="L33" s="35"/>
      <c r="M33" s="1"/>
      <c r="N33" s="1"/>
      <c r="O33" s="1"/>
      <c r="P33" s="1"/>
      <c r="Q33" s="115"/>
      <c r="R33" s="115"/>
      <c r="S33" s="115"/>
      <c r="T33" s="115"/>
      <c r="U33" s="115"/>
      <c r="V33" s="1"/>
      <c r="W33" s="84"/>
      <c r="X33" s="1"/>
      <c r="Y33" s="73"/>
      <c r="Z33" s="73"/>
      <c r="AA33" s="73"/>
      <c r="AB33" s="73"/>
      <c r="AC33" s="73"/>
      <c r="AD33" s="73"/>
    </row>
    <row r="34" spans="1:30" x14ac:dyDescent="0.25">
      <c r="A34" s="83"/>
      <c r="B34" s="84"/>
      <c r="C34" s="1"/>
      <c r="D34" s="84"/>
      <c r="E34" s="85"/>
      <c r="G34" s="1"/>
      <c r="H34" s="33"/>
      <c r="I34" s="1"/>
      <c r="J34" s="35"/>
      <c r="K34" s="35"/>
      <c r="L34" s="35"/>
      <c r="M34" s="1"/>
      <c r="N34" s="1"/>
      <c r="O34" s="1"/>
      <c r="P34" s="1"/>
      <c r="Q34" s="115"/>
      <c r="R34" s="115"/>
      <c r="S34" s="115"/>
      <c r="T34" s="115"/>
      <c r="U34" s="115"/>
      <c r="V34" s="1"/>
      <c r="W34" s="84"/>
      <c r="X34" s="1"/>
      <c r="Y34" s="73"/>
      <c r="Z34" s="73"/>
      <c r="AA34" s="73"/>
      <c r="AB34" s="73"/>
      <c r="AC34" s="73"/>
      <c r="AD3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2020-09-21T20:49:40Z</dcterms:modified>
</cp:coreProperties>
</file>